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968" tabRatio="696" activeTab="1"/>
  </bookViews>
  <sheets>
    <sheet name="Bilan" sheetId="1" r:id="rId1"/>
    <sheet name="C.Rés." sheetId="2" r:id="rId2"/>
    <sheet name="état2" sheetId="3" r:id="rId3"/>
    <sheet name="état2A" sheetId="4" r:id="rId4"/>
    <sheet name="états3et3A" sheetId="5" r:id="rId5"/>
    <sheet name="états8et9" sheetId="6" r:id="rId6"/>
    <sheet name="états6et7" sheetId="7" r:id="rId7"/>
    <sheet name="inventaire" sheetId="8" r:id="rId8"/>
    <sheet name="état5" sheetId="9" r:id="rId9"/>
    <sheet name="état11" sheetId="10" r:id="rId10"/>
    <sheet name="état10" sheetId="11" r:id="rId11"/>
    <sheet name="Feuil1" sheetId="12" r:id="rId12"/>
  </sheets>
  <definedNames>
    <definedName name="_xlnm.Print_Area" localSheetId="9">'état11'!#REF!</definedName>
  </definedNames>
  <calcPr fullCalcOnLoad="1"/>
</workbook>
</file>

<file path=xl/sharedStrings.xml><?xml version="1.0" encoding="utf-8"?>
<sst xmlns="http://schemas.openxmlformats.org/spreadsheetml/2006/main" count="311" uniqueCount="251">
  <si>
    <t>GROUPE :</t>
  </si>
  <si>
    <t>ANNEE   :</t>
  </si>
  <si>
    <t>ACTIF</t>
  </si>
  <si>
    <t>PASSIF</t>
  </si>
  <si>
    <t>Valeur brute</t>
  </si>
  <si>
    <t>Amortiss</t>
  </si>
  <si>
    <t>N</t>
  </si>
  <si>
    <t>N-1</t>
  </si>
  <si>
    <t>Report à nouveau</t>
  </si>
  <si>
    <t>Résultat de l'éxercice</t>
  </si>
  <si>
    <t>Valeur nette</t>
  </si>
  <si>
    <t>Acomptes versés aux fournisseurs</t>
  </si>
  <si>
    <t>Clients extérieurs débiteurs</t>
  </si>
  <si>
    <t>Subvention exploitation à recevoir</t>
  </si>
  <si>
    <t>Charges constatées d'avance</t>
  </si>
  <si>
    <t>Factures non réglées à la fin de l'exercice</t>
  </si>
  <si>
    <t>Avances reçues sur participation adhérents</t>
  </si>
  <si>
    <t>Produits exceptionnels à verser</t>
  </si>
  <si>
    <t xml:space="preserve">Part des cotisations (de l'année N+1 reçues entre </t>
  </si>
  <si>
    <t xml:space="preserve">le 01/10 et les 31/12 de l'année N) à verser au siège </t>
  </si>
  <si>
    <t>Chèques vacances</t>
  </si>
  <si>
    <t>Chèques à encaisser</t>
  </si>
  <si>
    <t xml:space="preserve">Produits constatés d'avance (part des cotisations de </t>
  </si>
  <si>
    <t xml:space="preserve">CCP n° 1 </t>
  </si>
  <si>
    <t>N+1 reçues entre le 01/10 et le 31/12 de l'année N)</t>
  </si>
  <si>
    <t>CNE</t>
  </si>
  <si>
    <t xml:space="preserve">Caisse </t>
  </si>
  <si>
    <t>TOTAL</t>
  </si>
  <si>
    <t xml:space="preserve">Le Président du Groupe : </t>
  </si>
  <si>
    <t xml:space="preserve">GROUPE : </t>
  </si>
  <si>
    <t xml:space="preserve">ANNEE    : </t>
  </si>
  <si>
    <t xml:space="preserve">COMPTE DE RESULTAT  </t>
  </si>
  <si>
    <t xml:space="preserve">CHARGES </t>
  </si>
  <si>
    <t>PRODUITS</t>
  </si>
  <si>
    <t>Fournitures petit équipement</t>
  </si>
  <si>
    <t>Fournitures de bureau</t>
  </si>
  <si>
    <t>Subventions d'exploitation Poste</t>
  </si>
  <si>
    <t>Locations Immobilières</t>
  </si>
  <si>
    <t>Entretien de biens Mobiliers</t>
  </si>
  <si>
    <t>Part conservée de la cotisation</t>
  </si>
  <si>
    <t xml:space="preserve">Entretien Matériel contrat </t>
  </si>
  <si>
    <t>Quote-part subvention Poste versée au C.R</t>
  </si>
  <si>
    <t>Primes d'assurances</t>
  </si>
  <si>
    <t>Quote-part subvention F Telecom versée au C.R</t>
  </si>
  <si>
    <t>Documentation générale</t>
  </si>
  <si>
    <t>Participation des adhérents à l'AG du Groupe</t>
  </si>
  <si>
    <t>Publications relations publiques</t>
  </si>
  <si>
    <t>Participation aux sorties, fêtes, animations</t>
  </si>
  <si>
    <t>Divers(Pourboires, dons, cadeaux)</t>
  </si>
  <si>
    <t>Autres produits</t>
  </si>
  <si>
    <t>Missions déplacements (hors A.G)</t>
  </si>
  <si>
    <t>Revenus des valeurs mobilières de placement</t>
  </si>
  <si>
    <t>Réceptions</t>
  </si>
  <si>
    <t>Produits nets sur cessions des V.M.P</t>
  </si>
  <si>
    <t>Frais d'A.G du Groupe</t>
  </si>
  <si>
    <t>Frais Postaux</t>
  </si>
  <si>
    <t xml:space="preserve">Dons reçus </t>
  </si>
  <si>
    <t>Frais France Telecom</t>
  </si>
  <si>
    <t>Dons des adhérents pour sinistrés</t>
  </si>
  <si>
    <t>Frais Financiers</t>
  </si>
  <si>
    <t>Produits cessions de biens immobilisés</t>
  </si>
  <si>
    <t>Concours Divers (cotisations)</t>
  </si>
  <si>
    <t>Frais animation, sorties, fêtes (hors AG)</t>
  </si>
  <si>
    <t>Frais d'entraide, de solidarité</t>
  </si>
  <si>
    <t xml:space="preserve">Frais divers de gestion </t>
  </si>
  <si>
    <t>Charges nettes cessions VMP</t>
  </si>
  <si>
    <t>Dons aux organismes</t>
  </si>
  <si>
    <t>Verst. dons adhérents aux sinistrés</t>
  </si>
  <si>
    <t>Valeur nette biens cédés</t>
  </si>
  <si>
    <t>Dotation aux amortissements</t>
  </si>
  <si>
    <t xml:space="preserve"> </t>
  </si>
  <si>
    <t>Résultat (Bénéfice)</t>
  </si>
  <si>
    <t>Résultat (Perte)</t>
  </si>
  <si>
    <t>Le Trésorier du Groupe:</t>
  </si>
  <si>
    <t>ETAT 2  :  IMMOBILISATIONS</t>
  </si>
  <si>
    <t>Compte</t>
  </si>
  <si>
    <t xml:space="preserve">   Numéro de fiche                                                        et                                                                           année d'achat</t>
  </si>
  <si>
    <t xml:space="preserve"> Valeur                                    Brute                                 (1)</t>
  </si>
  <si>
    <t>Amortissements</t>
  </si>
  <si>
    <t>Valeur nette comptable  (5)=(1)-(4)</t>
  </si>
  <si>
    <t>Valeur de cession                                    (6)</t>
  </si>
  <si>
    <t>Plus ou moins value de cession                                   (7)=(6)-(5)</t>
  </si>
  <si>
    <t>Année en cours           (2)</t>
  </si>
  <si>
    <t>Antérieurs                                  (3)</t>
  </si>
  <si>
    <t>Total                                          (4)</t>
  </si>
  <si>
    <t>Logiciel Compte 205000</t>
  </si>
  <si>
    <t>TOTAL 1</t>
  </si>
  <si>
    <t>Matériel de bureau et informatique compte 2183000</t>
  </si>
  <si>
    <t xml:space="preserve"> TOTAL 2</t>
  </si>
  <si>
    <t>Dotation Amortissement</t>
  </si>
  <si>
    <t>Dépose *</t>
  </si>
  <si>
    <t xml:space="preserve">Montant : </t>
  </si>
  <si>
    <t>Montant :</t>
  </si>
  <si>
    <t>Débit 681100 :</t>
  </si>
  <si>
    <t>Comptabilisé le :</t>
  </si>
  <si>
    <t xml:space="preserve">Comptabilisé le : </t>
  </si>
  <si>
    <t>Crédit 280500 :</t>
  </si>
  <si>
    <t xml:space="preserve">Débit 280500 : </t>
  </si>
  <si>
    <t>Débit 281830 :</t>
  </si>
  <si>
    <t>Crédit 281830 :</t>
  </si>
  <si>
    <t>Crédit 205000</t>
  </si>
  <si>
    <t>Crédit 218300 :</t>
  </si>
  <si>
    <t xml:space="preserve">* Désignation du matériel déposé (avec année d'achat : </t>
  </si>
  <si>
    <t>ANNEE    :</t>
  </si>
  <si>
    <t xml:space="preserve">    ETAT 2 A : LOCALISATION ET  SUIVI DES IMMOBILISATIONS</t>
  </si>
  <si>
    <t>(non déposées, même amorties en totalité)</t>
  </si>
  <si>
    <t>Référence :
Numéro de fiche
et année d'achat</t>
  </si>
  <si>
    <t>DESCRIPTIF</t>
  </si>
  <si>
    <t>Prix d'Achat 
TTC</t>
  </si>
  <si>
    <t>DETENTEUR
(Lieu ou nom) (1)</t>
  </si>
  <si>
    <t>SIGNATURE
DETENTEUR</t>
  </si>
  <si>
    <t>DATE de
 SORTIE</t>
  </si>
  <si>
    <t>(1) : Indication du lieu ( local anr ) ou du détenteur de l'immobilisation</t>
  </si>
  <si>
    <t xml:space="preserve">ETAT  3  :  VALEURS MOBILIERES DE PLACEMENT </t>
  </si>
  <si>
    <t>(Cessions)</t>
  </si>
  <si>
    <t>Achat</t>
  </si>
  <si>
    <t>Vente</t>
  </si>
  <si>
    <t>Plus ou moins Value</t>
  </si>
  <si>
    <t>Nature</t>
  </si>
  <si>
    <t>Date Ach.</t>
  </si>
  <si>
    <t>Nombre</t>
  </si>
  <si>
    <t>PU achat</t>
  </si>
  <si>
    <t>Montant</t>
  </si>
  <si>
    <t>Date Ces.</t>
  </si>
  <si>
    <t>PU Ces.</t>
  </si>
  <si>
    <t>ETAT 3 A  : SITUATION DES VALEURS MOBILIERES DE PLACEMENT</t>
  </si>
  <si>
    <t>Date Achat</t>
  </si>
  <si>
    <t>Nombre au 01/01                  (en nombre)</t>
  </si>
  <si>
    <t xml:space="preserve">Achats  de l'année                       (en nombre) </t>
  </si>
  <si>
    <t>Cessions de l'année                     (en nombre)</t>
  </si>
  <si>
    <t>Situation au 31/12                       (en nombre)</t>
  </si>
  <si>
    <t>Prix Unitaire              d'achat</t>
  </si>
  <si>
    <t>TOTAL  GENERAL</t>
  </si>
  <si>
    <t>6 - DETAIL DES FACTURES DE CHARGES</t>
  </si>
  <si>
    <r>
      <t>d'un MONTANT UNITAIRE &gt;= 500 €</t>
    </r>
    <r>
      <rPr>
        <sz val="10"/>
        <rFont val="Arial"/>
        <family val="0"/>
      </rPr>
      <t xml:space="preserve"> </t>
    </r>
  </si>
  <si>
    <t>(sauf sorties et AG)</t>
  </si>
  <si>
    <t>N° Compte</t>
  </si>
  <si>
    <t>Fournisseur</t>
  </si>
  <si>
    <t>N° Facture</t>
  </si>
  <si>
    <t>Date facture</t>
  </si>
  <si>
    <t>Nature dépenses</t>
  </si>
  <si>
    <t xml:space="preserve">       7 - DETAIL des CHARGES &amp; PRODUITS EXCEPTIONNELS</t>
  </si>
  <si>
    <t>Comptes</t>
  </si>
  <si>
    <t>Natures dépenses</t>
  </si>
  <si>
    <t>Montants</t>
  </si>
  <si>
    <t>Natures produits</t>
  </si>
  <si>
    <t>8 - LOCATIONS IMMOBILIERES</t>
  </si>
  <si>
    <t>Préciser la nature du contrat de location lorsqu'il s'agit de locations immobilières de locaux</t>
  </si>
  <si>
    <t>à l'année</t>
  </si>
  <si>
    <t></t>
  </si>
  <si>
    <t>Nature du bail ou de la convention (Poste ou France Telecom)</t>
  </si>
  <si>
    <t>Date de souscription       :</t>
  </si>
  <si>
    <t>Bailleur                            :</t>
  </si>
  <si>
    <t>Montant annuel               :</t>
  </si>
  <si>
    <t xml:space="preserve">9 - CONTRATS D'ASSURANCES </t>
  </si>
  <si>
    <t>Préciser les contrats d'assurances en cours. (uniquement pour les contrats souscrits par</t>
  </si>
  <si>
    <t>le groupe)</t>
  </si>
  <si>
    <t>Nature du contrat                :</t>
  </si>
  <si>
    <t>Compagnie d'assurances   :</t>
  </si>
  <si>
    <t>Date de souscription           :</t>
  </si>
  <si>
    <t>Montant annuel                   :</t>
  </si>
  <si>
    <t>INVENTAIRE DU MATERIEL</t>
  </si>
  <si>
    <t>Document à conserver par le groupe</t>
  </si>
  <si>
    <t>MATERIEL</t>
  </si>
  <si>
    <t>DETENTEUR</t>
  </si>
  <si>
    <t>TELEPHONE</t>
  </si>
  <si>
    <t xml:space="preserve">ANNEE : </t>
  </si>
  <si>
    <t>5 - DETAIL des CHARGES &amp; PRODUITS REGROUPES</t>
  </si>
  <si>
    <t>par SORTIE, ou ANIMATION d'un MONTANT  TOTAL&gt;= 500 €</t>
  </si>
  <si>
    <t>(Si comptabilisation au compte 6585, utiliser 2 lignes par sortie : 6584 ou 625820 et 6585)</t>
  </si>
  <si>
    <t>Objet de la sortie</t>
  </si>
  <si>
    <t>Comptes de 
charges</t>
  </si>
  <si>
    <t>Comptes de 
produits</t>
  </si>
  <si>
    <t>Assemblée Générale</t>
  </si>
  <si>
    <t>Individuels</t>
  </si>
  <si>
    <t>Couples</t>
  </si>
  <si>
    <t>Vérification :</t>
  </si>
  <si>
    <t>Intitulés</t>
  </si>
  <si>
    <t>Montant N</t>
  </si>
  <si>
    <t>Montant N-1</t>
  </si>
  <si>
    <t>Subvention d'exploitation Poste</t>
  </si>
  <si>
    <t>Subvention d'exploitation CE France Telecom</t>
  </si>
  <si>
    <t>TOTAL des Subventions d'exploitation et d'investissement</t>
  </si>
  <si>
    <t>Charges sur exercices antérieurs</t>
  </si>
  <si>
    <t>Moins values sur cessions VMP</t>
  </si>
  <si>
    <t>Produits exceptionnels sur opérations de gestion</t>
  </si>
  <si>
    <t>Produits sur exercices antérieurs</t>
  </si>
  <si>
    <t>Dotation pour dépréciation de VMP</t>
  </si>
  <si>
    <t>SOUS TOTAL</t>
  </si>
  <si>
    <t>Reprises de provisions pour dépréciation VMP</t>
  </si>
  <si>
    <t>TOTAL GENERAL (lignes1+2)</t>
  </si>
  <si>
    <t xml:space="preserve">Date de Comptabilisation : </t>
  </si>
  <si>
    <t>10- ETAT des SUBVENTIONS PERCUES</t>
  </si>
  <si>
    <t>Logiciels</t>
  </si>
  <si>
    <t>Amortissement</t>
  </si>
  <si>
    <t>Mat. Bureau</t>
  </si>
  <si>
    <t>Total amortis</t>
  </si>
  <si>
    <t xml:space="preserve">V.M.P. </t>
  </si>
  <si>
    <t>(en négatif)</t>
  </si>
  <si>
    <t>Provision VMP</t>
  </si>
  <si>
    <r>
      <t xml:space="preserve">          </t>
    </r>
    <r>
      <rPr>
        <b/>
        <u val="single"/>
        <sz val="14"/>
        <rFont val="Arial"/>
        <family val="2"/>
      </rPr>
      <t>B I L A N</t>
    </r>
  </si>
  <si>
    <t xml:space="preserve">                                              Le Président du Groupe : </t>
  </si>
  <si>
    <t xml:space="preserve">                                                                    Le Trésorier du Groupe : </t>
  </si>
  <si>
    <t>Subventions d'exploitation CE de FT</t>
  </si>
  <si>
    <t>Reprises sur provisions des groupes</t>
  </si>
  <si>
    <t>Intérêts de la CNE acquis  en années N-1 + N</t>
  </si>
  <si>
    <t>ETAT 11 MODIFIE : COTISATIONS ET ADHERENTS</t>
  </si>
  <si>
    <t>( tient compte des cotisations prises en charge au titre de la solidarité ANR INFO 09-42)</t>
  </si>
  <si>
    <t>Avec Abonnement à la revue</t>
  </si>
  <si>
    <t>1 -</t>
  </si>
  <si>
    <t>2 - Réversion</t>
  </si>
  <si>
    <t>3 - Couple</t>
  </si>
  <si>
    <t>4 - Associés</t>
  </si>
  <si>
    <t>5 - Associés</t>
  </si>
  <si>
    <t>6 - TOTAL</t>
  </si>
  <si>
    <t>Individuelle</t>
  </si>
  <si>
    <t>1 - Taux</t>
  </si>
  <si>
    <t xml:space="preserve"> 2- Nbre cotis</t>
  </si>
  <si>
    <t xml:space="preserve"> payantes</t>
  </si>
  <si>
    <t xml:space="preserve"> 3 - Nbre cotis</t>
  </si>
  <si>
    <t xml:space="preserve"> prises en charge</t>
  </si>
  <si>
    <t>4 - NbreTotal cotis</t>
  </si>
  <si>
    <t xml:space="preserve"> 5 - Part groupe</t>
  </si>
  <si>
    <t xml:space="preserve"> 6 - Part Siège</t>
  </si>
  <si>
    <r>
      <t>Sans Abonnement à la Revue (</t>
    </r>
    <r>
      <rPr>
        <sz val="12"/>
        <rFont val="Times New Roman"/>
        <family val="1"/>
      </rPr>
      <t xml:space="preserve">codifiés SR dans le fichier des adhérents </t>
    </r>
    <r>
      <rPr>
        <b/>
        <sz val="12"/>
        <rFont val="Times New Roman"/>
        <family val="1"/>
      </rPr>
      <t>)</t>
    </r>
  </si>
  <si>
    <t xml:space="preserve"> 7 - Taux</t>
  </si>
  <si>
    <t xml:space="preserve"> 8 - Nbre cotis</t>
  </si>
  <si>
    <t xml:space="preserve"> 9 - Nbre cotis</t>
  </si>
  <si>
    <t>10 - NbreTotal cotis</t>
  </si>
  <si>
    <t xml:space="preserve"> 11- Part Groupe</t>
  </si>
  <si>
    <t xml:space="preserve"> 12 - Part Siège</t>
  </si>
  <si>
    <t>Total part Groupe (colonne 6 : ligne 5 + ligne 11 ) = Total compte 7561</t>
  </si>
  <si>
    <t>Nombre de cotisations avec abonnement (ligne 2;colonne 6)</t>
  </si>
  <si>
    <t>Nombre de cotisations, avec abonnement prises en charge (ligne 3;colonne 6)</t>
  </si>
  <si>
    <t>Nombre de cotisations sans abonnement (ligne 8;colonne 6)</t>
  </si>
  <si>
    <t>Nombre de cotisations, sans abonnement, prises en charge (ligne 9;colonne 6)</t>
  </si>
  <si>
    <t>Nombre de conjoints ligne 4 (colonne 3 + colonne 5) + ligne10 (colonne 3 + colonne 5)</t>
  </si>
  <si>
    <t>Nouveaux adhérents (du 1/10 au 31/12)</t>
  </si>
  <si>
    <t>Nouveaux adhérents: nombre inférieur ou égal aux bordereaux 1 + 1 bis</t>
  </si>
  <si>
    <t>RECAPITULATION DES ADHERENTS A JOUR DE LEUR COTISATION:            2012</t>
  </si>
  <si>
    <t>CCP Loisirs</t>
  </si>
  <si>
    <t>CCP Voyages</t>
  </si>
  <si>
    <t>CCP N°2 ou CCP S/Groupe</t>
  </si>
  <si>
    <t>Caution dépôt de garantie</t>
  </si>
  <si>
    <t>Avances compte voyages</t>
  </si>
  <si>
    <t>Acompte voyages N+1</t>
  </si>
  <si>
    <t>Voyage 1</t>
  </si>
  <si>
    <t>Voyage 2</t>
  </si>
  <si>
    <t>reliquat voyage</t>
  </si>
  <si>
    <t>Voyage 3</t>
  </si>
  <si>
    <t>Voyage 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</si>
</sst>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00"/>
    <numFmt numFmtId="174" formatCode="#,##0.0000"/>
    <numFmt numFmtId="175" formatCode="#,##0.00000"/>
    <numFmt numFmtId="176" formatCode="#,##0.00\ &quot;€&quot;"/>
    <numFmt numFmtId="177" formatCode="#,###.##\ _€;\-#,###.##\ _€"/>
    <numFmt numFmtId="178" formatCode="#,###.##,,_€;\-#,###.##\ _€"/>
    <numFmt numFmtId="179" formatCode="_-* #,###.#0\ &quot;€&quot;_-;\-* #,##0\ &quot;€&quot;_-;_-* &quot;-&quot;\ &quot;€&quot;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0"/>
      <name val="Wingdings"/>
      <family val="0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lightUp"/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0" fillId="21" borderId="3" applyNumberFormat="0" applyFont="0" applyAlignment="0" applyProtection="0"/>
    <xf numFmtId="0" fontId="31" fillId="7" borderId="1" applyNumberFormat="0" applyAlignment="0" applyProtection="0"/>
    <xf numFmtId="0" fontId="3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2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</cellStyleXfs>
  <cellXfs count="48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44" fontId="4" fillId="0" borderId="12" xfId="0" applyNumberFormat="1" applyFont="1" applyBorder="1" applyAlignment="1" applyProtection="1">
      <alignment/>
      <protection locked="0"/>
    </xf>
    <xf numFmtId="44" fontId="4" fillId="0" borderId="14" xfId="0" applyNumberFormat="1" applyFont="1" applyBorder="1" applyAlignment="1" applyProtection="1">
      <alignment/>
      <protection locked="0"/>
    </xf>
    <xf numFmtId="0" fontId="4" fillId="0" borderId="15" xfId="0" applyFont="1" applyBorder="1" applyAlignment="1">
      <alignment horizontal="center"/>
    </xf>
    <xf numFmtId="44" fontId="4" fillId="0" borderId="12" xfId="0" applyNumberFormat="1" applyFont="1" applyBorder="1" applyAlignment="1" applyProtection="1">
      <alignment/>
      <protection/>
    </xf>
    <xf numFmtId="44" fontId="4" fillId="0" borderId="14" xfId="0" applyNumberFormat="1" applyFont="1" applyBorder="1" applyAlignment="1" applyProtection="1">
      <alignment/>
      <protection/>
    </xf>
    <xf numFmtId="44" fontId="4" fillId="0" borderId="10" xfId="0" applyNumberFormat="1" applyFont="1" applyBorder="1" applyAlignment="1" applyProtection="1">
      <alignment/>
      <protection locked="0"/>
    </xf>
    <xf numFmtId="44" fontId="4" fillId="0" borderId="16" xfId="0" applyNumberFormat="1" applyFont="1" applyBorder="1" applyAlignment="1" applyProtection="1">
      <alignment/>
      <protection locked="0"/>
    </xf>
    <xf numFmtId="0" fontId="4" fillId="0" borderId="17" xfId="0" applyFont="1" applyBorder="1" applyAlignment="1">
      <alignment horizontal="center"/>
    </xf>
    <xf numFmtId="44" fontId="4" fillId="0" borderId="16" xfId="0" applyNumberFormat="1" applyFont="1" applyBorder="1" applyAlignment="1" applyProtection="1">
      <alignment/>
      <protection/>
    </xf>
    <xf numFmtId="0" fontId="4" fillId="0" borderId="18" xfId="0" applyFont="1" applyBorder="1" applyAlignment="1">
      <alignment horizontal="center"/>
    </xf>
    <xf numFmtId="44" fontId="4" fillId="0" borderId="19" xfId="0" applyNumberFormat="1" applyFont="1" applyBorder="1" applyAlignment="1" applyProtection="1">
      <alignment/>
      <protection hidden="1"/>
    </xf>
    <xf numFmtId="44" fontId="4" fillId="0" borderId="20" xfId="0" applyNumberFormat="1" applyFont="1" applyBorder="1" applyAlignment="1" applyProtection="1">
      <alignment horizontal="right"/>
      <protection hidden="1"/>
    </xf>
    <xf numFmtId="44" fontId="4" fillId="0" borderId="21" xfId="0" applyNumberFormat="1" applyFont="1" applyBorder="1" applyAlignment="1" applyProtection="1">
      <alignment horizontal="right"/>
      <protection hidden="1"/>
    </xf>
    <xf numFmtId="44" fontId="4" fillId="0" borderId="22" xfId="0" applyNumberFormat="1" applyFont="1" applyBorder="1" applyAlignment="1" applyProtection="1">
      <alignment horizontal="right"/>
      <protection hidden="1"/>
    </xf>
    <xf numFmtId="0" fontId="0" fillId="0" borderId="0" xfId="0" applyAlignment="1">
      <alignment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NumberFormat="1" applyBorder="1" applyAlignment="1">
      <alignment vertical="top" wrapText="1"/>
    </xf>
    <xf numFmtId="44" fontId="0" fillId="0" borderId="23" xfId="0" applyNumberFormat="1" applyBorder="1" applyAlignment="1" applyProtection="1">
      <alignment/>
      <protection locked="0"/>
    </xf>
    <xf numFmtId="44" fontId="0" fillId="0" borderId="23" xfId="0" applyNumberFormat="1" applyBorder="1" applyAlignment="1" applyProtection="1">
      <alignment vertical="top" wrapText="1"/>
      <protection locked="0"/>
    </xf>
    <xf numFmtId="44" fontId="0" fillId="0" borderId="23" xfId="0" applyNumberFormat="1" applyBorder="1" applyAlignment="1" applyProtection="1">
      <alignment vertical="center"/>
      <protection locked="0"/>
    </xf>
    <xf numFmtId="44" fontId="0" fillId="0" borderId="14" xfId="0" applyNumberFormat="1" applyBorder="1" applyAlignment="1" applyProtection="1">
      <alignment horizontal="right" vertical="center"/>
      <protection hidden="1"/>
    </xf>
    <xf numFmtId="44" fontId="0" fillId="0" borderId="23" xfId="0" applyNumberFormat="1" applyBorder="1" applyAlignment="1" applyProtection="1">
      <alignment vertical="center" wrapText="1"/>
      <protection hidden="1"/>
    </xf>
    <xf numFmtId="44" fontId="0" fillId="0" borderId="23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>
      <alignment vertical="top" wrapText="1"/>
    </xf>
    <xf numFmtId="44" fontId="0" fillId="0" borderId="11" xfId="0" applyNumberFormat="1" applyBorder="1" applyAlignment="1" applyProtection="1">
      <alignment/>
      <protection locked="0"/>
    </xf>
    <xf numFmtId="44" fontId="0" fillId="0" borderId="11" xfId="0" applyNumberFormat="1" applyBorder="1" applyAlignment="1" applyProtection="1">
      <alignment vertical="top" wrapText="1"/>
      <protection locked="0"/>
    </xf>
    <xf numFmtId="44" fontId="0" fillId="0" borderId="11" xfId="0" applyNumberFormat="1" applyBorder="1" applyAlignment="1" applyProtection="1">
      <alignment vertical="center"/>
      <protection locked="0"/>
    </xf>
    <xf numFmtId="44" fontId="0" fillId="0" borderId="11" xfId="0" applyNumberFormat="1" applyBorder="1" applyAlignment="1" applyProtection="1">
      <alignment horizontal="right" vertical="center"/>
      <protection hidden="1"/>
    </xf>
    <xf numFmtId="44" fontId="0" fillId="0" borderId="11" xfId="0" applyNumberFormat="1" applyBorder="1" applyAlignment="1" applyProtection="1">
      <alignment vertical="center" wrapText="1"/>
      <protection hidden="1"/>
    </xf>
    <xf numFmtId="44" fontId="0" fillId="0" borderId="11" xfId="0" applyNumberFormat="1" applyBorder="1" applyAlignment="1" applyProtection="1">
      <alignment vertical="center" wrapText="1"/>
      <protection locked="0"/>
    </xf>
    <xf numFmtId="0" fontId="0" fillId="0" borderId="24" xfId="0" applyNumberFormat="1" applyBorder="1" applyAlignment="1">
      <alignment vertical="top" wrapText="1"/>
    </xf>
    <xf numFmtId="44" fontId="0" fillId="0" borderId="24" xfId="0" applyNumberFormat="1" applyBorder="1" applyAlignment="1" applyProtection="1">
      <alignment/>
      <protection locked="0"/>
    </xf>
    <xf numFmtId="44" fontId="0" fillId="0" borderId="24" xfId="0" applyNumberFormat="1" applyBorder="1" applyAlignment="1" applyProtection="1">
      <alignment vertical="top" wrapText="1"/>
      <protection locked="0"/>
    </xf>
    <xf numFmtId="44" fontId="0" fillId="0" borderId="24" xfId="0" applyNumberFormat="1" applyBorder="1" applyAlignment="1" applyProtection="1">
      <alignment vertical="center"/>
      <protection locked="0"/>
    </xf>
    <xf numFmtId="44" fontId="0" fillId="0" borderId="18" xfId="0" applyNumberFormat="1" applyBorder="1" applyAlignment="1" applyProtection="1">
      <alignment horizontal="right" vertical="center"/>
      <protection hidden="1"/>
    </xf>
    <xf numFmtId="44" fontId="0" fillId="0" borderId="24" xfId="0" applyNumberFormat="1" applyBorder="1" applyAlignment="1" applyProtection="1">
      <alignment vertical="center" wrapText="1"/>
      <protection hidden="1"/>
    </xf>
    <xf numFmtId="44" fontId="0" fillId="0" borderId="24" xfId="0" applyNumberFormat="1" applyBorder="1" applyAlignment="1" applyProtection="1">
      <alignment vertical="center" wrapText="1"/>
      <protection locked="0"/>
    </xf>
    <xf numFmtId="44" fontId="0" fillId="0" borderId="25" xfId="0" applyNumberFormat="1" applyBorder="1" applyAlignment="1" applyProtection="1">
      <alignment vertical="center" wrapText="1"/>
      <protection hidden="1"/>
    </xf>
    <xf numFmtId="0" fontId="0" fillId="0" borderId="19" xfId="0" applyBorder="1" applyAlignment="1">
      <alignment/>
    </xf>
    <xf numFmtId="44" fontId="0" fillId="0" borderId="19" xfId="0" applyNumberFormat="1" applyBorder="1" applyAlignment="1" applyProtection="1">
      <alignment/>
      <protection hidden="1"/>
    </xf>
    <xf numFmtId="44" fontId="0" fillId="0" borderId="19" xfId="0" applyNumberFormat="1" applyBorder="1" applyAlignment="1" applyProtection="1">
      <alignment vertical="center" wrapText="1"/>
      <protection hidden="1"/>
    </xf>
    <xf numFmtId="0" fontId="0" fillId="0" borderId="18" xfId="0" applyBorder="1" applyAlignment="1">
      <alignment horizontal="center"/>
    </xf>
    <xf numFmtId="44" fontId="0" fillId="0" borderId="18" xfId="0" applyNumberFormat="1" applyBorder="1" applyAlignment="1" applyProtection="1">
      <alignment/>
      <protection locked="0"/>
    </xf>
    <xf numFmtId="44" fontId="0" fillId="0" borderId="18" xfId="0" applyNumberFormat="1" applyBorder="1" applyAlignment="1" applyProtection="1">
      <alignment/>
      <protection hidden="1"/>
    </xf>
    <xf numFmtId="44" fontId="0" fillId="0" borderId="11" xfId="0" applyNumberFormat="1" applyBorder="1" applyAlignment="1" applyProtection="1">
      <alignment/>
      <protection locked="0"/>
    </xf>
    <xf numFmtId="44" fontId="0" fillId="0" borderId="24" xfId="0" applyNumberFormat="1" applyBorder="1" applyAlignment="1" applyProtection="1">
      <alignment horizontal="right" vertical="center"/>
      <protection hidden="1"/>
    </xf>
    <xf numFmtId="44" fontId="0" fillId="0" borderId="11" xfId="0" applyNumberFormat="1" applyBorder="1" applyAlignment="1" applyProtection="1">
      <alignment/>
      <protection hidden="1"/>
    </xf>
    <xf numFmtId="0" fontId="0" fillId="0" borderId="24" xfId="0" applyBorder="1" applyAlignment="1">
      <alignment horizontal="center"/>
    </xf>
    <xf numFmtId="44" fontId="0" fillId="0" borderId="24" xfId="0" applyNumberFormat="1" applyBorder="1" applyAlignment="1" applyProtection="1">
      <alignment/>
      <protection locked="0"/>
    </xf>
    <xf numFmtId="44" fontId="0" fillId="0" borderId="24" xfId="0" applyNumberFormat="1" applyBorder="1" applyAlignment="1" applyProtection="1">
      <alignment/>
      <protection hidden="1"/>
    </xf>
    <xf numFmtId="44" fontId="0" fillId="0" borderId="16" xfId="0" applyNumberFormat="1" applyBorder="1" applyAlignment="1" applyProtection="1">
      <alignment/>
      <protection hidden="1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2" xfId="0" applyFont="1" applyBorder="1" applyAlignment="1">
      <alignment horizontal="left"/>
    </xf>
    <xf numFmtId="44" fontId="0" fillId="0" borderId="19" xfId="0" applyNumberFormat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0" fontId="0" fillId="0" borderId="20" xfId="0" applyBorder="1" applyAlignment="1">
      <alignment/>
    </xf>
    <xf numFmtId="44" fontId="0" fillId="0" borderId="26" xfId="0" applyNumberFormat="1" applyBorder="1" applyAlignment="1" applyProtection="1">
      <alignment/>
      <protection hidden="1"/>
    </xf>
    <xf numFmtId="0" fontId="0" fillId="24" borderId="21" xfId="0" applyFill="1" applyBorder="1" applyAlignment="1">
      <alignment/>
    </xf>
    <xf numFmtId="0" fontId="0" fillId="0" borderId="20" xfId="0" applyFont="1" applyBorder="1" applyAlignment="1">
      <alignment horizontal="left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19" xfId="0" applyFont="1" applyBorder="1" applyAlignment="1">
      <alignment horizontal="left"/>
    </xf>
    <xf numFmtId="49" fontId="0" fillId="0" borderId="19" xfId="0" applyNumberFormat="1" applyBorder="1" applyAlignment="1" applyProtection="1">
      <alignment/>
      <protection locked="0"/>
    </xf>
    <xf numFmtId="0" fontId="0" fillId="24" borderId="26" xfId="0" applyFill="1" applyBorder="1" applyAlignment="1">
      <alignment/>
    </xf>
    <xf numFmtId="44" fontId="0" fillId="0" borderId="21" xfId="0" applyNumberFormat="1" applyBorder="1" applyAlignment="1" applyProtection="1">
      <alignment/>
      <protection hidden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vertical="center"/>
    </xf>
    <xf numFmtId="44" fontId="0" fillId="0" borderId="31" xfId="0" applyNumberFormat="1" applyBorder="1" applyAlignment="1">
      <alignment vertical="center"/>
    </xf>
    <xf numFmtId="14" fontId="0" fillId="0" borderId="31" xfId="0" applyNumberForma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vertical="center"/>
    </xf>
    <xf numFmtId="44" fontId="0" fillId="0" borderId="32" xfId="0" applyNumberFormat="1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vertical="center"/>
    </xf>
    <xf numFmtId="44" fontId="0" fillId="0" borderId="33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0" fontId="10" fillId="0" borderId="14" xfId="0" applyFont="1" applyBorder="1" applyAlignment="1" applyProtection="1">
      <alignment/>
      <protection locked="0"/>
    </xf>
    <xf numFmtId="14" fontId="10" fillId="0" borderId="14" xfId="0" applyNumberFormat="1" applyFont="1" applyBorder="1" applyAlignment="1" applyProtection="1">
      <alignment/>
      <protection locked="0"/>
    </xf>
    <xf numFmtId="0" fontId="10" fillId="0" borderId="14" xfId="0" applyNumberFormat="1" applyFont="1" applyBorder="1" applyAlignment="1" applyProtection="1">
      <alignment/>
      <protection locked="0"/>
    </xf>
    <xf numFmtId="44" fontId="10" fillId="0" borderId="14" xfId="0" applyNumberFormat="1" applyFont="1" applyBorder="1" applyAlignment="1" applyProtection="1">
      <alignment/>
      <protection locked="0"/>
    </xf>
    <xf numFmtId="44" fontId="10" fillId="0" borderId="11" xfId="0" applyNumberFormat="1" applyFont="1" applyBorder="1" applyAlignment="1" applyProtection="1">
      <alignment/>
      <protection hidden="1"/>
    </xf>
    <xf numFmtId="44" fontId="10" fillId="0" borderId="12" xfId="0" applyNumberFormat="1" applyFont="1" applyBorder="1" applyAlignment="1" applyProtection="1">
      <alignment/>
      <protection hidden="1"/>
    </xf>
    <xf numFmtId="44" fontId="10" fillId="0" borderId="14" xfId="0" applyNumberFormat="1" applyFont="1" applyBorder="1" applyAlignment="1" applyProtection="1">
      <alignment/>
      <protection hidden="1"/>
    </xf>
    <xf numFmtId="0" fontId="10" fillId="0" borderId="34" xfId="0" applyFont="1" applyBorder="1" applyAlignment="1" applyProtection="1">
      <alignment/>
      <protection locked="0"/>
    </xf>
    <xf numFmtId="14" fontId="10" fillId="0" borderId="11" xfId="0" applyNumberFormat="1" applyFont="1" applyBorder="1" applyAlignment="1" applyProtection="1">
      <alignment/>
      <protection locked="0"/>
    </xf>
    <xf numFmtId="0" fontId="10" fillId="0" borderId="11" xfId="0" applyNumberFormat="1" applyFont="1" applyBorder="1" applyAlignment="1" applyProtection="1">
      <alignment/>
      <protection locked="0"/>
    </xf>
    <xf numFmtId="44" fontId="10" fillId="0" borderId="11" xfId="0" applyNumberFormat="1" applyFont="1" applyBorder="1" applyAlignment="1" applyProtection="1">
      <alignment/>
      <protection locked="0"/>
    </xf>
    <xf numFmtId="44" fontId="10" fillId="0" borderId="34" xfId="0" applyNumberFormat="1" applyFont="1" applyBorder="1" applyAlignment="1" applyProtection="1">
      <alignment/>
      <protection hidden="1"/>
    </xf>
    <xf numFmtId="0" fontId="10" fillId="0" borderId="11" xfId="0" applyFont="1" applyBorder="1" applyAlignment="1" applyProtection="1">
      <alignment/>
      <protection locked="0"/>
    </xf>
    <xf numFmtId="0" fontId="10" fillId="0" borderId="35" xfId="0" applyFont="1" applyBorder="1" applyAlignment="1" applyProtection="1">
      <alignment/>
      <protection locked="0"/>
    </xf>
    <xf numFmtId="14" fontId="10" fillId="0" borderId="35" xfId="0" applyNumberFormat="1" applyFont="1" applyBorder="1" applyAlignment="1" applyProtection="1">
      <alignment/>
      <protection locked="0"/>
    </xf>
    <xf numFmtId="0" fontId="10" fillId="0" borderId="35" xfId="0" applyNumberFormat="1" applyFont="1" applyBorder="1" applyAlignment="1" applyProtection="1">
      <alignment/>
      <protection locked="0"/>
    </xf>
    <xf numFmtId="44" fontId="10" fillId="0" borderId="35" xfId="0" applyNumberFormat="1" applyFont="1" applyBorder="1" applyAlignment="1" applyProtection="1">
      <alignment/>
      <protection locked="0"/>
    </xf>
    <xf numFmtId="44" fontId="10" fillId="0" borderId="35" xfId="0" applyNumberFormat="1" applyFont="1" applyBorder="1" applyAlignment="1" applyProtection="1">
      <alignment/>
      <protection hidden="1"/>
    </xf>
    <xf numFmtId="0" fontId="10" fillId="25" borderId="19" xfId="0" applyFont="1" applyFill="1" applyBorder="1" applyAlignment="1">
      <alignment/>
    </xf>
    <xf numFmtId="44" fontId="10" fillId="25" borderId="19" xfId="0" applyNumberFormat="1" applyFont="1" applyFill="1" applyBorder="1" applyAlignment="1">
      <alignment/>
    </xf>
    <xf numFmtId="44" fontId="7" fillId="0" borderId="19" xfId="0" applyNumberFormat="1" applyFont="1" applyBorder="1" applyAlignment="1" applyProtection="1">
      <alignment/>
      <protection hidden="1"/>
    </xf>
    <xf numFmtId="2" fontId="10" fillId="25" borderId="19" xfId="0" applyNumberFormat="1" applyFont="1" applyFill="1" applyBorder="1" applyAlignment="1">
      <alignment/>
    </xf>
    <xf numFmtId="0" fontId="10" fillId="25" borderId="19" xfId="0" applyNumberFormat="1" applyFont="1" applyFill="1" applyBorder="1" applyAlignment="1">
      <alignment/>
    </xf>
    <xf numFmtId="0" fontId="10" fillId="0" borderId="19" xfId="0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 applyProtection="1">
      <alignment horizontal="left"/>
      <protection locked="0"/>
    </xf>
    <xf numFmtId="1" fontId="10" fillId="0" borderId="14" xfId="0" applyNumberFormat="1" applyFont="1" applyBorder="1" applyAlignment="1" applyProtection="1">
      <alignment/>
      <protection locked="0"/>
    </xf>
    <xf numFmtId="0" fontId="10" fillId="0" borderId="14" xfId="0" applyNumberFormat="1" applyFont="1" applyBorder="1" applyAlignment="1" applyProtection="1">
      <alignment/>
      <protection hidden="1"/>
    </xf>
    <xf numFmtId="0" fontId="10" fillId="0" borderId="24" xfId="0" applyFont="1" applyBorder="1" applyAlignment="1" applyProtection="1">
      <alignment/>
      <protection locked="0"/>
    </xf>
    <xf numFmtId="14" fontId="10" fillId="0" borderId="24" xfId="0" applyNumberFormat="1" applyFont="1" applyBorder="1" applyAlignment="1" applyProtection="1">
      <alignment horizontal="left"/>
      <protection locked="0"/>
    </xf>
    <xf numFmtId="1" fontId="10" fillId="0" borderId="24" xfId="0" applyNumberFormat="1" applyFont="1" applyBorder="1" applyAlignment="1" applyProtection="1">
      <alignment/>
      <protection locked="0"/>
    </xf>
    <xf numFmtId="0" fontId="10" fillId="0" borderId="24" xfId="0" applyNumberFormat="1" applyFont="1" applyBorder="1" applyAlignment="1" applyProtection="1">
      <alignment/>
      <protection hidden="1"/>
    </xf>
    <xf numFmtId="44" fontId="10" fillId="0" borderId="24" xfId="0" applyNumberFormat="1" applyFont="1" applyBorder="1" applyAlignment="1" applyProtection="1">
      <alignment/>
      <protection locked="0"/>
    </xf>
    <xf numFmtId="44" fontId="10" fillId="0" borderId="24" xfId="0" applyNumberFormat="1" applyFont="1" applyBorder="1" applyAlignment="1" applyProtection="1">
      <alignment/>
      <protection hidden="1"/>
    </xf>
    <xf numFmtId="14" fontId="10" fillId="0" borderId="11" xfId="0" applyNumberFormat="1" applyFont="1" applyBorder="1" applyAlignment="1" applyProtection="1">
      <alignment horizontal="left"/>
      <protection locked="0"/>
    </xf>
    <xf numFmtId="1" fontId="10" fillId="0" borderId="11" xfId="0" applyNumberFormat="1" applyFont="1" applyBorder="1" applyAlignment="1" applyProtection="1">
      <alignment/>
      <protection locked="0"/>
    </xf>
    <xf numFmtId="0" fontId="10" fillId="0" borderId="11" xfId="0" applyNumberFormat="1" applyFont="1" applyBorder="1" applyAlignment="1" applyProtection="1">
      <alignment/>
      <protection hidden="1"/>
    </xf>
    <xf numFmtId="173" fontId="10" fillId="0" borderId="11" xfId="0" applyNumberFormat="1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 horizontal="left"/>
      <protection locked="0"/>
    </xf>
    <xf numFmtId="1" fontId="10" fillId="0" borderId="16" xfId="0" applyNumberFormat="1" applyFont="1" applyBorder="1" applyAlignment="1" applyProtection="1">
      <alignment/>
      <protection locked="0"/>
    </xf>
    <xf numFmtId="44" fontId="10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4" fontId="0" fillId="0" borderId="23" xfId="0" applyNumberFormat="1" applyBorder="1" applyAlignment="1">
      <alignment horizontal="left" vertical="center"/>
    </xf>
    <xf numFmtId="44" fontId="6" fillId="0" borderId="37" xfId="0" applyNumberFormat="1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4" fontId="6" fillId="0" borderId="38" xfId="0" applyNumberFormat="1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44" fontId="6" fillId="0" borderId="4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4" fontId="0" fillId="0" borderId="23" xfId="0" applyNumberForma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44" fontId="0" fillId="0" borderId="11" xfId="0" applyNumberForma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4" fontId="0" fillId="0" borderId="25" xfId="0" applyNumberForma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44" fontId="0" fillId="0" borderId="30" xfId="0" applyNumberFormat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44" fontId="6" fillId="0" borderId="30" xfId="0" applyNumberFormat="1" applyFont="1" applyBorder="1" applyAlignment="1" applyProtection="1">
      <alignment vertical="center"/>
      <protection hidden="1"/>
    </xf>
    <xf numFmtId="0" fontId="0" fillId="0" borderId="4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8" xfId="0" applyFont="1" applyBorder="1" applyAlignment="1">
      <alignment/>
    </xf>
    <xf numFmtId="44" fontId="4" fillId="0" borderId="48" xfId="0" applyNumberFormat="1" applyFont="1" applyBorder="1" applyAlignment="1" applyProtection="1">
      <alignment/>
      <protection locked="0"/>
    </xf>
    <xf numFmtId="44" fontId="4" fillId="0" borderId="24" xfId="0" applyNumberFormat="1" applyFont="1" applyBorder="1" applyAlignment="1" applyProtection="1">
      <alignment/>
      <protection locked="0"/>
    </xf>
    <xf numFmtId="0" fontId="4" fillId="0" borderId="49" xfId="0" applyFont="1" applyBorder="1" applyAlignment="1">
      <alignment horizontal="center"/>
    </xf>
    <xf numFmtId="0" fontId="4" fillId="0" borderId="36" xfId="0" applyFont="1" applyBorder="1" applyAlignment="1">
      <alignment/>
    </xf>
    <xf numFmtId="44" fontId="4" fillId="0" borderId="36" xfId="0" applyNumberFormat="1" applyFont="1" applyBorder="1" applyAlignment="1" applyProtection="1">
      <alignment/>
      <protection locked="0"/>
    </xf>
    <xf numFmtId="44" fontId="4" fillId="0" borderId="18" xfId="0" applyNumberFormat="1" applyFont="1" applyBorder="1" applyAlignment="1" applyProtection="1">
      <alignment/>
      <protection locked="0"/>
    </xf>
    <xf numFmtId="0" fontId="4" fillId="0" borderId="37" xfId="0" applyFont="1" applyBorder="1" applyAlignment="1">
      <alignment horizontal="center"/>
    </xf>
    <xf numFmtId="44" fontId="4" fillId="0" borderId="18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/>
    </xf>
    <xf numFmtId="44" fontId="4" fillId="0" borderId="34" xfId="0" applyNumberFormat="1" applyFont="1" applyBorder="1" applyAlignment="1" applyProtection="1">
      <alignment/>
      <protection locked="0"/>
    </xf>
    <xf numFmtId="44" fontId="4" fillId="0" borderId="11" xfId="0" applyNumberFormat="1" applyFont="1" applyBorder="1" applyAlignment="1" applyProtection="1">
      <alignment/>
      <protection locked="0"/>
    </xf>
    <xf numFmtId="0" fontId="4" fillId="0" borderId="38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44" fontId="4" fillId="0" borderId="34" xfId="0" applyNumberFormat="1" applyFont="1" applyBorder="1" applyAlignment="1" applyProtection="1">
      <alignment/>
      <protection/>
    </xf>
    <xf numFmtId="44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/>
    </xf>
    <xf numFmtId="0" fontId="13" fillId="0" borderId="50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3" fillId="0" borderId="5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53" xfId="0" applyFont="1" applyBorder="1" applyAlignment="1">
      <alignment/>
    </xf>
    <xf numFmtId="0" fontId="9" fillId="0" borderId="5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6" fillId="0" borderId="30" xfId="0" applyFont="1" applyBorder="1" applyAlignment="1">
      <alignment/>
    </xf>
    <xf numFmtId="0" fontId="13" fillId="0" borderId="30" xfId="0" applyFont="1" applyBorder="1" applyAlignment="1">
      <alignment horizontal="left"/>
    </xf>
    <xf numFmtId="44" fontId="13" fillId="0" borderId="30" xfId="0" applyNumberFormat="1" applyFont="1" applyFill="1" applyBorder="1" applyAlignment="1" applyProtection="1">
      <alignment/>
      <protection locked="0"/>
    </xf>
    <xf numFmtId="44" fontId="13" fillId="0" borderId="55" xfId="0" applyNumberFormat="1" applyFont="1" applyBorder="1" applyAlignment="1" applyProtection="1">
      <alignment/>
      <protection hidden="1"/>
    </xf>
    <xf numFmtId="0" fontId="9" fillId="0" borderId="30" xfId="0" applyFont="1" applyBorder="1" applyAlignment="1">
      <alignment horizontal="center"/>
    </xf>
    <xf numFmtId="0" fontId="13" fillId="0" borderId="30" xfId="0" applyFont="1" applyBorder="1" applyAlignment="1">
      <alignment/>
    </xf>
    <xf numFmtId="44" fontId="13" fillId="0" borderId="30" xfId="0" applyNumberFormat="1" applyFont="1" applyBorder="1" applyAlignment="1" applyProtection="1">
      <alignment/>
      <protection locked="0"/>
    </xf>
    <xf numFmtId="44" fontId="13" fillId="0" borderId="56" xfId="0" applyNumberFormat="1" applyFont="1" applyBorder="1" applyAlignment="1" applyProtection="1">
      <alignment/>
      <protection locked="0"/>
    </xf>
    <xf numFmtId="44" fontId="13" fillId="0" borderId="57" xfId="0" applyNumberFormat="1" applyFont="1" applyBorder="1" applyAlignment="1" applyProtection="1">
      <alignment/>
      <protection hidden="1"/>
    </xf>
    <xf numFmtId="0" fontId="9" fillId="0" borderId="30" xfId="0" applyFont="1" applyBorder="1" applyAlignment="1">
      <alignment/>
    </xf>
    <xf numFmtId="44" fontId="13" fillId="0" borderId="58" xfId="0" applyNumberFormat="1" applyFont="1" applyBorder="1" applyAlignment="1" applyProtection="1">
      <alignment/>
      <protection hidden="1"/>
    </xf>
    <xf numFmtId="0" fontId="13" fillId="0" borderId="45" xfId="0" applyFont="1" applyBorder="1" applyAlignment="1">
      <alignment/>
    </xf>
    <xf numFmtId="0" fontId="13" fillId="0" borderId="46" xfId="0" applyFont="1" applyBorder="1" applyAlignment="1">
      <alignment/>
    </xf>
    <xf numFmtId="44" fontId="13" fillId="0" borderId="30" xfId="0" applyNumberFormat="1" applyFont="1" applyBorder="1" applyAlignment="1" applyProtection="1">
      <alignment/>
      <protection hidden="1"/>
    </xf>
    <xf numFmtId="44" fontId="13" fillId="0" borderId="56" xfId="0" applyNumberFormat="1" applyFont="1" applyBorder="1" applyAlignment="1" applyProtection="1">
      <alignment/>
      <protection hidden="1"/>
    </xf>
    <xf numFmtId="0" fontId="13" fillId="0" borderId="44" xfId="0" applyFont="1" applyBorder="1" applyAlignment="1">
      <alignment/>
    </xf>
    <xf numFmtId="0" fontId="13" fillId="0" borderId="30" xfId="0" applyFont="1" applyFill="1" applyBorder="1" applyAlignment="1">
      <alignment/>
    </xf>
    <xf numFmtId="0" fontId="9" fillId="0" borderId="45" xfId="0" applyFont="1" applyBorder="1" applyAlignment="1">
      <alignment/>
    </xf>
    <xf numFmtId="0" fontId="13" fillId="0" borderId="30" xfId="0" applyFont="1" applyFill="1" applyBorder="1" applyAlignment="1">
      <alignment horizontal="left"/>
    </xf>
    <xf numFmtId="44" fontId="13" fillId="0" borderId="30" xfId="0" applyNumberFormat="1" applyFont="1" applyBorder="1" applyAlignment="1" applyProtection="1">
      <alignment/>
      <protection/>
    </xf>
    <xf numFmtId="0" fontId="13" fillId="0" borderId="59" xfId="0" applyFont="1" applyBorder="1" applyAlignment="1">
      <alignment/>
    </xf>
    <xf numFmtId="0" fontId="13" fillId="0" borderId="60" xfId="0" applyFont="1" applyBorder="1" applyAlignment="1">
      <alignment/>
    </xf>
    <xf numFmtId="0" fontId="13" fillId="0" borderId="61" xfId="0" applyFont="1" applyBorder="1" applyAlignment="1">
      <alignment/>
    </xf>
    <xf numFmtId="44" fontId="13" fillId="0" borderId="59" xfId="0" applyNumberFormat="1" applyFont="1" applyBorder="1" applyAlignment="1" applyProtection="1">
      <alignment/>
      <protection hidden="1"/>
    </xf>
    <xf numFmtId="44" fontId="13" fillId="0" borderId="62" xfId="0" applyNumberFormat="1" applyFont="1" applyBorder="1" applyAlignment="1" applyProtection="1">
      <alignment/>
      <protection hidden="1"/>
    </xf>
    <xf numFmtId="0" fontId="13" fillId="0" borderId="42" xfId="0" applyFont="1" applyBorder="1" applyAlignment="1">
      <alignment/>
    </xf>
    <xf numFmtId="0" fontId="13" fillId="0" borderId="63" xfId="0" applyFont="1" applyBorder="1" applyAlignment="1">
      <alignment/>
    </xf>
    <xf numFmtId="0" fontId="13" fillId="0" borderId="43" xfId="0" applyFont="1" applyBorder="1" applyAlignment="1">
      <alignment/>
    </xf>
    <xf numFmtId="0" fontId="9" fillId="0" borderId="64" xfId="0" applyFont="1" applyBorder="1" applyAlignment="1">
      <alignment horizontal="center"/>
    </xf>
    <xf numFmtId="0" fontId="13" fillId="0" borderId="55" xfId="0" applyFont="1" applyBorder="1" applyAlignment="1">
      <alignment/>
    </xf>
    <xf numFmtId="44" fontId="13" fillId="0" borderId="55" xfId="0" applyNumberFormat="1" applyFont="1" applyBorder="1" applyAlignment="1" applyProtection="1">
      <alignment/>
      <protection locked="0"/>
    </xf>
    <xf numFmtId="0" fontId="13" fillId="0" borderId="65" xfId="0" applyFont="1" applyBorder="1" applyAlignment="1">
      <alignment/>
    </xf>
    <xf numFmtId="44" fontId="13" fillId="0" borderId="65" xfId="0" applyNumberFormat="1" applyFont="1" applyBorder="1" applyAlignment="1" applyProtection="1">
      <alignment/>
      <protection locked="0"/>
    </xf>
    <xf numFmtId="44" fontId="9" fillId="0" borderId="66" xfId="0" applyNumberFormat="1" applyFont="1" applyBorder="1" applyAlignment="1" applyProtection="1">
      <alignment/>
      <protection hidden="1"/>
    </xf>
    <xf numFmtId="0" fontId="17" fillId="0" borderId="0" xfId="0" applyFont="1" applyBorder="1" applyAlignment="1">
      <alignment horizontal="center"/>
    </xf>
    <xf numFmtId="0" fontId="13" fillId="0" borderId="67" xfId="0" applyFont="1" applyBorder="1" applyAlignment="1">
      <alignment/>
    </xf>
    <xf numFmtId="0" fontId="13" fillId="0" borderId="67" xfId="0" applyFont="1" applyBorder="1" applyAlignment="1">
      <alignment horizontal="center"/>
    </xf>
    <xf numFmtId="44" fontId="13" fillId="0" borderId="46" xfId="0" applyNumberFormat="1" applyFont="1" applyFill="1" applyBorder="1" applyAlignment="1" applyProtection="1">
      <alignment horizontal="center"/>
      <protection hidden="1"/>
    </xf>
    <xf numFmtId="44" fontId="13" fillId="0" borderId="67" xfId="0" applyNumberFormat="1" applyFont="1" applyFill="1" applyBorder="1" applyAlignment="1" applyProtection="1">
      <alignment horizontal="center"/>
      <protection hidden="1"/>
    </xf>
    <xf numFmtId="0" fontId="13" fillId="0" borderId="46" xfId="0" applyFont="1" applyFill="1" applyBorder="1" applyAlignment="1" applyProtection="1">
      <alignment/>
      <protection hidden="1"/>
    </xf>
    <xf numFmtId="0" fontId="13" fillId="0" borderId="67" xfId="0" applyFont="1" applyFill="1" applyBorder="1" applyAlignment="1" applyProtection="1">
      <alignment/>
      <protection hidden="1"/>
    </xf>
    <xf numFmtId="0" fontId="13" fillId="0" borderId="45" xfId="0" applyFont="1" applyBorder="1" applyAlignment="1" applyProtection="1">
      <alignment/>
      <protection hidden="1"/>
    </xf>
    <xf numFmtId="44" fontId="13" fillId="0" borderId="38" xfId="0" applyNumberFormat="1" applyFont="1" applyBorder="1" applyAlignment="1" applyProtection="1">
      <alignment/>
      <protection hidden="1"/>
    </xf>
    <xf numFmtId="0" fontId="13" fillId="0" borderId="67" xfId="0" applyFont="1" applyBorder="1" applyAlignment="1" applyProtection="1">
      <alignment/>
      <protection hidden="1"/>
    </xf>
    <xf numFmtId="44" fontId="13" fillId="0" borderId="67" xfId="0" applyNumberFormat="1" applyFont="1" applyBorder="1" applyAlignment="1" applyProtection="1">
      <alignment/>
      <protection hidden="1"/>
    </xf>
    <xf numFmtId="0" fontId="13" fillId="0" borderId="28" xfId="0" applyFont="1" applyBorder="1" applyAlignment="1" applyProtection="1">
      <alignment/>
      <protection hidden="1"/>
    </xf>
    <xf numFmtId="0" fontId="13" fillId="0" borderId="68" xfId="0" applyFont="1" applyBorder="1" applyAlignment="1" applyProtection="1">
      <alignment/>
      <protection hidden="1"/>
    </xf>
    <xf numFmtId="44" fontId="13" fillId="0" borderId="69" xfId="0" applyNumberFormat="1" applyFont="1" applyBorder="1" applyAlignment="1" applyProtection="1">
      <alignment/>
      <protection hidden="1"/>
    </xf>
    <xf numFmtId="44" fontId="13" fillId="0" borderId="45" xfId="0" applyNumberFormat="1" applyFont="1" applyFill="1" applyBorder="1" applyAlignment="1" applyProtection="1">
      <alignment/>
      <protection/>
    </xf>
    <xf numFmtId="44" fontId="13" fillId="0" borderId="43" xfId="0" applyNumberFormat="1" applyFont="1" applyBorder="1" applyAlignment="1" applyProtection="1">
      <alignment/>
      <protection hidden="1"/>
    </xf>
    <xf numFmtId="0" fontId="13" fillId="0" borderId="45" xfId="0" applyFont="1" applyFill="1" applyBorder="1" applyAlignment="1" applyProtection="1">
      <alignment/>
      <protection hidden="1"/>
    </xf>
    <xf numFmtId="0" fontId="13" fillId="0" borderId="45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44" fontId="9" fillId="0" borderId="0" xfId="0" applyNumberFormat="1" applyFont="1" applyBorder="1" applyAlignment="1" applyProtection="1">
      <alignment/>
      <protection hidden="1"/>
    </xf>
    <xf numFmtId="44" fontId="13" fillId="0" borderId="46" xfId="0" applyNumberFormat="1" applyFont="1" applyFill="1" applyBorder="1" applyAlignment="1" applyProtection="1">
      <alignment/>
      <protection/>
    </xf>
    <xf numFmtId="0" fontId="13" fillId="0" borderId="46" xfId="0" applyFont="1" applyFill="1" applyBorder="1" applyAlignment="1" applyProtection="1">
      <alignment/>
      <protection/>
    </xf>
    <xf numFmtId="44" fontId="13" fillId="0" borderId="13" xfId="0" applyNumberFormat="1" applyFont="1" applyBorder="1" applyAlignment="1" applyProtection="1">
      <alignment/>
      <protection locked="0"/>
    </xf>
    <xf numFmtId="44" fontId="13" fillId="20" borderId="30" xfId="0" applyNumberFormat="1" applyFont="1" applyFill="1" applyBorder="1" applyAlignment="1" applyProtection="1">
      <alignment/>
      <protection hidden="1"/>
    </xf>
    <xf numFmtId="43" fontId="13" fillId="0" borderId="46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Alignment="1">
      <alignment horizontal="center"/>
    </xf>
    <xf numFmtId="44" fontId="13" fillId="0" borderId="45" xfId="0" applyNumberFormat="1" applyFont="1" applyFill="1" applyBorder="1" applyAlignment="1" applyProtection="1">
      <alignment/>
      <protection locked="0"/>
    </xf>
    <xf numFmtId="44" fontId="13" fillId="0" borderId="46" xfId="0" applyNumberFormat="1" applyFont="1" applyFill="1" applyBorder="1" applyAlignment="1" applyProtection="1">
      <alignment/>
      <protection hidden="1"/>
    </xf>
    <xf numFmtId="44" fontId="0" fillId="0" borderId="45" xfId="0" applyNumberFormat="1" applyFont="1" applyFill="1" applyBorder="1" applyAlignment="1" applyProtection="1">
      <alignment horizontal="center"/>
      <protection hidden="1"/>
    </xf>
    <xf numFmtId="44" fontId="13" fillId="0" borderId="46" xfId="0" applyNumberFormat="1" applyFont="1" applyFill="1" applyBorder="1" applyAlignment="1" applyProtection="1">
      <alignment/>
      <protection locked="0"/>
    </xf>
    <xf numFmtId="0" fontId="13" fillId="0" borderId="4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55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30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horizontal="center" vertical="center"/>
      <protection/>
    </xf>
    <xf numFmtId="8" fontId="20" fillId="0" borderId="30" xfId="0" applyNumberFormat="1" applyFont="1" applyBorder="1" applyAlignment="1" applyProtection="1">
      <alignment horizontal="center" vertical="center"/>
      <protection/>
    </xf>
    <xf numFmtId="8" fontId="20" fillId="0" borderId="45" xfId="0" applyNumberFormat="1" applyFont="1" applyBorder="1" applyAlignment="1" applyProtection="1">
      <alignment horizontal="center" vertical="center"/>
      <protection/>
    </xf>
    <xf numFmtId="0" fontId="6" fillId="26" borderId="3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55" xfId="0" applyFont="1" applyBorder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19" fillId="0" borderId="30" xfId="0" applyNumberFormat="1" applyFont="1" applyBorder="1" applyAlignment="1">
      <alignment horizontal="center" vertical="center"/>
    </xf>
    <xf numFmtId="0" fontId="19" fillId="0" borderId="3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left"/>
    </xf>
    <xf numFmtId="0" fontId="23" fillId="0" borderId="3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2" fontId="22" fillId="0" borderId="26" xfId="0" applyNumberFormat="1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176" fontId="9" fillId="0" borderId="19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23" fillId="0" borderId="45" xfId="0" applyFont="1" applyBorder="1" applyAlignment="1">
      <alignment horizontal="left"/>
    </xf>
    <xf numFmtId="0" fontId="23" fillId="0" borderId="67" xfId="0" applyFont="1" applyBorder="1" applyAlignment="1">
      <alignment horizontal="left"/>
    </xf>
    <xf numFmtId="0" fontId="23" fillId="0" borderId="46" xfId="0" applyFont="1" applyBorder="1" applyAlignment="1">
      <alignment horizontal="left"/>
    </xf>
    <xf numFmtId="0" fontId="25" fillId="0" borderId="3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2" fontId="2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176" fontId="13" fillId="0" borderId="0" xfId="0" applyNumberFormat="1" applyFont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13" fillId="0" borderId="46" xfId="0" applyFont="1" applyBorder="1" applyAlignment="1">
      <alignment horizontal="center"/>
    </xf>
    <xf numFmtId="176" fontId="10" fillId="0" borderId="69" xfId="0" applyNumberFormat="1" applyFont="1" applyBorder="1" applyAlignment="1" applyProtection="1">
      <alignment vertical="center"/>
      <protection locked="0"/>
    </xf>
    <xf numFmtId="176" fontId="10" fillId="0" borderId="56" xfId="0" applyNumberFormat="1" applyFont="1" applyBorder="1" applyAlignment="1" applyProtection="1">
      <alignment vertical="center"/>
      <protection locked="0"/>
    </xf>
    <xf numFmtId="176" fontId="6" fillId="0" borderId="65" xfId="0" applyNumberFormat="1" applyFont="1" applyBorder="1" applyAlignment="1" applyProtection="1">
      <alignment vertical="center"/>
      <protection hidden="1"/>
    </xf>
    <xf numFmtId="176" fontId="0" fillId="0" borderId="51" xfId="0" applyNumberFormat="1" applyBorder="1" applyAlignment="1">
      <alignment vertical="center"/>
    </xf>
    <xf numFmtId="176" fontId="10" fillId="0" borderId="30" xfId="0" applyNumberFormat="1" applyFont="1" applyBorder="1" applyAlignment="1" applyProtection="1">
      <alignment vertical="center"/>
      <protection locked="0"/>
    </xf>
    <xf numFmtId="0" fontId="9" fillId="0" borderId="44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47" xfId="0" applyFont="1" applyBorder="1" applyAlignment="1">
      <alignment horizontal="center"/>
    </xf>
    <xf numFmtId="0" fontId="13" fillId="0" borderId="46" xfId="0" applyFont="1" applyBorder="1" applyAlignment="1" applyProtection="1">
      <alignment/>
      <protection hidden="1"/>
    </xf>
    <xf numFmtId="44" fontId="13" fillId="0" borderId="65" xfId="0" applyNumberFormat="1" applyFont="1" applyBorder="1" applyAlignment="1" applyProtection="1">
      <alignment/>
      <protection hidden="1"/>
    </xf>
    <xf numFmtId="44" fontId="13" fillId="0" borderId="70" xfId="0" applyNumberFormat="1" applyFont="1" applyBorder="1" applyAlignment="1" applyProtection="1">
      <alignment/>
      <protection hidden="1"/>
    </xf>
    <xf numFmtId="44" fontId="13" fillId="0" borderId="46" xfId="0" applyNumberFormat="1" applyFont="1" applyBorder="1" applyAlignment="1" applyProtection="1">
      <alignment/>
      <protection hidden="1"/>
    </xf>
    <xf numFmtId="44" fontId="13" fillId="0" borderId="71" xfId="0" applyNumberFormat="1" applyFont="1" applyBorder="1" applyAlignment="1" applyProtection="1">
      <alignment/>
      <protection locked="0"/>
    </xf>
    <xf numFmtId="44" fontId="13" fillId="0" borderId="72" xfId="0" applyNumberFormat="1" applyFont="1" applyBorder="1" applyAlignment="1" applyProtection="1">
      <alignment/>
      <protection locked="0"/>
    </xf>
    <xf numFmtId="0" fontId="9" fillId="0" borderId="73" xfId="0" applyFont="1" applyBorder="1" applyAlignment="1">
      <alignment horizontal="center"/>
    </xf>
    <xf numFmtId="0" fontId="13" fillId="0" borderId="57" xfId="0" applyFont="1" applyBorder="1" applyAlignment="1">
      <alignment/>
    </xf>
    <xf numFmtId="44" fontId="13" fillId="0" borderId="57" xfId="0" applyNumberFormat="1" applyFont="1" applyBorder="1" applyAlignment="1" applyProtection="1">
      <alignment/>
      <protection locked="0"/>
    </xf>
    <xf numFmtId="0" fontId="9" fillId="0" borderId="58" xfId="0" applyFont="1" applyBorder="1" applyAlignment="1">
      <alignment/>
    </xf>
    <xf numFmtId="0" fontId="13" fillId="0" borderId="42" xfId="0" applyFont="1" applyBorder="1" applyAlignment="1" applyProtection="1">
      <alignment/>
      <protection hidden="1"/>
    </xf>
    <xf numFmtId="0" fontId="13" fillId="0" borderId="63" xfId="0" applyFont="1" applyBorder="1" applyAlignment="1" applyProtection="1">
      <alignment/>
      <protection hidden="1"/>
    </xf>
    <xf numFmtId="0" fontId="13" fillId="0" borderId="43" xfId="0" applyFont="1" applyBorder="1" applyAlignment="1" applyProtection="1">
      <alignment/>
      <protection hidden="1"/>
    </xf>
    <xf numFmtId="44" fontId="13" fillId="0" borderId="67" xfId="0" applyNumberFormat="1" applyFont="1" applyBorder="1" applyAlignment="1" applyProtection="1">
      <alignment/>
      <protection locked="0"/>
    </xf>
    <xf numFmtId="44" fontId="9" fillId="0" borderId="74" xfId="0" applyNumberFormat="1" applyFont="1" applyBorder="1" applyAlignment="1" applyProtection="1">
      <alignment/>
      <protection hidden="1"/>
    </xf>
    <xf numFmtId="0" fontId="16" fillId="0" borderId="45" xfId="0" applyFont="1" applyBorder="1" applyAlignment="1">
      <alignment/>
    </xf>
    <xf numFmtId="43" fontId="13" fillId="0" borderId="67" xfId="0" applyNumberFormat="1" applyFont="1" applyFill="1" applyBorder="1" applyAlignment="1" applyProtection="1">
      <alignment horizontal="center"/>
      <protection hidden="1"/>
    </xf>
    <xf numFmtId="44" fontId="13" fillId="0" borderId="67" xfId="0" applyNumberFormat="1" applyFont="1" applyFill="1" applyBorder="1" applyAlignment="1" applyProtection="1">
      <alignment horizontal="center"/>
      <protection locked="0"/>
    </xf>
    <xf numFmtId="44" fontId="13" fillId="0" borderId="46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13" fillId="0" borderId="45" xfId="0" applyFont="1" applyBorder="1" applyAlignment="1">
      <alignment horizontal="left"/>
    </xf>
    <xf numFmtId="0" fontId="13" fillId="0" borderId="67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5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0" fillId="0" borderId="67" xfId="0" applyFont="1" applyBorder="1" applyAlignment="1">
      <alignment horizontal="left"/>
    </xf>
    <xf numFmtId="0" fontId="13" fillId="0" borderId="45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65" xfId="0" applyBorder="1" applyAlignment="1">
      <alignment/>
    </xf>
    <xf numFmtId="0" fontId="0" fillId="0" borderId="70" xfId="0" applyBorder="1" applyAlignment="1">
      <alignment/>
    </xf>
    <xf numFmtId="0" fontId="0" fillId="0" borderId="30" xfId="0" applyBorder="1" applyAlignment="1">
      <alignment/>
    </xf>
    <xf numFmtId="0" fontId="0" fillId="0" borderId="56" xfId="0" applyBorder="1" applyAlignment="1">
      <alignment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51" xfId="0" applyBorder="1" applyAlignment="1">
      <alignment/>
    </xf>
    <xf numFmtId="0" fontId="0" fillId="0" borderId="78" xfId="0" applyBorder="1" applyAlignment="1">
      <alignment/>
    </xf>
    <xf numFmtId="0" fontId="13" fillId="0" borderId="0" xfId="0" applyFont="1" applyAlignment="1">
      <alignment horizontal="center"/>
    </xf>
    <xf numFmtId="43" fontId="0" fillId="0" borderId="55" xfId="0" applyNumberFormat="1" applyBorder="1" applyAlignment="1" applyProtection="1">
      <alignment vertical="center"/>
      <protection locked="0"/>
    </xf>
    <xf numFmtId="43" fontId="0" fillId="0" borderId="58" xfId="0" applyNumberFormat="1" applyBorder="1" applyAlignment="1" applyProtection="1">
      <alignment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9" fillId="0" borderId="55" xfId="0" applyFont="1" applyBorder="1" applyAlignment="1" applyProtection="1">
      <alignment horizontal="center" vertical="center"/>
      <protection locked="0"/>
    </xf>
    <xf numFmtId="1" fontId="19" fillId="0" borderId="55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/>
    </xf>
    <xf numFmtId="0" fontId="21" fillId="0" borderId="55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19" fillId="0" borderId="55" xfId="0" applyNumberFormat="1" applyFont="1" applyBorder="1" applyAlignment="1" applyProtection="1">
      <alignment horizontal="center" vertical="center"/>
      <protection locked="0"/>
    </xf>
    <xf numFmtId="0" fontId="19" fillId="0" borderId="58" xfId="0" applyNumberFormat="1" applyFont="1" applyBorder="1" applyAlignment="1" applyProtection="1">
      <alignment horizontal="center" vertical="center"/>
      <protection locked="0"/>
    </xf>
    <xf numFmtId="0" fontId="20" fillId="0" borderId="55" xfId="0" applyFont="1" applyBorder="1" applyAlignment="1">
      <alignment vertical="center"/>
    </xf>
    <xf numFmtId="0" fontId="0" fillId="0" borderId="58" xfId="0" applyBorder="1" applyAlignment="1">
      <alignment vertical="center"/>
    </xf>
    <xf numFmtId="176" fontId="19" fillId="0" borderId="55" xfId="0" applyNumberFormat="1" applyFont="1" applyBorder="1" applyAlignment="1">
      <alignment horizontal="center" vertical="center"/>
    </xf>
    <xf numFmtId="176" fontId="19" fillId="0" borderId="58" xfId="0" applyNumberFormat="1" applyFont="1" applyBorder="1" applyAlignment="1">
      <alignment horizontal="center" vertical="center"/>
    </xf>
    <xf numFmtId="176" fontId="19" fillId="0" borderId="59" xfId="0" applyNumberFormat="1" applyFont="1" applyBorder="1" applyAlignment="1">
      <alignment horizontal="center" vertical="center"/>
    </xf>
    <xf numFmtId="176" fontId="19" fillId="0" borderId="42" xfId="0" applyNumberFormat="1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176" fontId="19" fillId="0" borderId="71" xfId="0" applyNumberFormat="1" applyFont="1" applyBorder="1" applyAlignment="1">
      <alignment horizontal="center" vertical="center"/>
    </xf>
    <xf numFmtId="0" fontId="19" fillId="0" borderId="55" xfId="0" applyNumberFormat="1" applyFont="1" applyBorder="1" applyAlignment="1">
      <alignment horizontal="center" vertical="center"/>
    </xf>
    <xf numFmtId="0" fontId="19" fillId="0" borderId="58" xfId="0" applyNumberFormat="1" applyFont="1" applyBorder="1" applyAlignment="1">
      <alignment horizontal="center" vertical="center"/>
    </xf>
    <xf numFmtId="0" fontId="25" fillId="0" borderId="45" xfId="0" applyFont="1" applyBorder="1" applyAlignment="1">
      <alignment horizontal="left"/>
    </xf>
    <xf numFmtId="0" fontId="25" fillId="0" borderId="67" xfId="0" applyFont="1" applyBorder="1" applyAlignment="1">
      <alignment horizontal="left"/>
    </xf>
    <xf numFmtId="0" fontId="25" fillId="0" borderId="46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3" fillId="0" borderId="45" xfId="0" applyFont="1" applyBorder="1" applyAlignment="1">
      <alignment horizontal="left"/>
    </xf>
    <xf numFmtId="0" fontId="23" fillId="0" borderId="67" xfId="0" applyFont="1" applyBorder="1" applyAlignment="1">
      <alignment horizontal="left"/>
    </xf>
    <xf numFmtId="0" fontId="23" fillId="0" borderId="46" xfId="0" applyFont="1" applyBorder="1" applyAlignment="1">
      <alignment horizontal="left"/>
    </xf>
    <xf numFmtId="0" fontId="9" fillId="0" borderId="79" xfId="0" applyFont="1" applyBorder="1" applyAlignment="1">
      <alignment vertical="center" wrapText="1"/>
    </xf>
    <xf numFmtId="0" fontId="0" fillId="0" borderId="80" xfId="0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J26" sqref="J26"/>
    </sheetView>
  </sheetViews>
  <sheetFormatPr defaultColWidth="11.421875" defaultRowHeight="12.75"/>
  <cols>
    <col min="1" max="1" width="9.28125" style="225" bestFit="1" customWidth="1"/>
    <col min="2" max="2" width="18.421875" style="225" customWidth="1"/>
    <col min="3" max="3" width="13.7109375" style="225" customWidth="1"/>
    <col min="4" max="4" width="14.140625" style="225" customWidth="1"/>
    <col min="5" max="5" width="14.421875" style="225" customWidth="1"/>
    <col min="6" max="6" width="15.28125" style="225" customWidth="1"/>
    <col min="7" max="7" width="10.57421875" style="225" bestFit="1" customWidth="1"/>
    <col min="8" max="8" width="16.28125" style="225" customWidth="1"/>
    <col min="9" max="9" width="8.57421875" style="225" customWidth="1"/>
    <col min="10" max="10" width="13.28125" style="225" customWidth="1"/>
    <col min="11" max="12" width="15.140625" style="225" customWidth="1"/>
    <col min="13" max="13" width="15.421875" style="225" customWidth="1"/>
    <col min="14" max="16384" width="11.421875" style="227" customWidth="1"/>
  </cols>
  <sheetData>
    <row r="1" ht="15">
      <c r="A1" s="180" t="s">
        <v>0</v>
      </c>
    </row>
    <row r="2" spans="1:12" ht="17.25">
      <c r="A2" s="180" t="s">
        <v>1</v>
      </c>
      <c r="F2" s="402" t="s">
        <v>200</v>
      </c>
      <c r="G2" s="403"/>
      <c r="L2" s="226"/>
    </row>
    <row r="3" spans="1:13" ht="18" thickBot="1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</row>
    <row r="4" spans="1:13" ht="16.5" customHeight="1" thickBot="1">
      <c r="A4" s="399" t="s">
        <v>2</v>
      </c>
      <c r="B4" s="407"/>
      <c r="C4" s="407"/>
      <c r="D4" s="407"/>
      <c r="E4" s="407"/>
      <c r="F4" s="408"/>
      <c r="G4" s="399" t="s">
        <v>3</v>
      </c>
      <c r="H4" s="407"/>
      <c r="I4" s="407"/>
      <c r="J4" s="407"/>
      <c r="K4" s="407"/>
      <c r="L4" s="407"/>
      <c r="M4" s="408"/>
    </row>
    <row r="5" spans="1:13" ht="16.5" customHeight="1">
      <c r="A5" s="409"/>
      <c r="B5" s="410"/>
      <c r="C5" s="228" t="s">
        <v>4</v>
      </c>
      <c r="D5" s="228" t="s">
        <v>5</v>
      </c>
      <c r="E5" s="229" t="s">
        <v>6</v>
      </c>
      <c r="F5" s="230" t="s">
        <v>7</v>
      </c>
      <c r="G5" s="231"/>
      <c r="H5" s="232"/>
      <c r="I5" s="233"/>
      <c r="J5" s="233"/>
      <c r="K5" s="234"/>
      <c r="L5" s="229" t="s">
        <v>6</v>
      </c>
      <c r="M5" s="235" t="s">
        <v>7</v>
      </c>
    </row>
    <row r="6" spans="1:13" ht="16.5" customHeight="1">
      <c r="A6" s="236">
        <v>205000</v>
      </c>
      <c r="B6" s="237" t="s">
        <v>193</v>
      </c>
      <c r="C6" s="239"/>
      <c r="D6" s="295"/>
      <c r="E6" s="240"/>
      <c r="F6" s="240"/>
      <c r="G6" s="241">
        <v>110000</v>
      </c>
      <c r="H6" s="242" t="s">
        <v>8</v>
      </c>
      <c r="I6" s="248"/>
      <c r="J6" s="272"/>
      <c r="K6" s="272"/>
      <c r="L6" s="243"/>
      <c r="M6" s="244"/>
    </row>
    <row r="7" spans="1:13" ht="16.5" customHeight="1">
      <c r="A7" s="236">
        <v>280500</v>
      </c>
      <c r="B7" s="237" t="s">
        <v>194</v>
      </c>
      <c r="C7" s="295"/>
      <c r="D7" s="239"/>
      <c r="E7" s="245"/>
      <c r="F7" s="245"/>
      <c r="G7" s="241">
        <v>120000</v>
      </c>
      <c r="H7" s="242" t="s">
        <v>9</v>
      </c>
      <c r="I7" s="248"/>
      <c r="J7" s="273"/>
      <c r="K7" s="249"/>
      <c r="L7" s="243"/>
      <c r="M7" s="244"/>
    </row>
    <row r="8" spans="1:13" ht="16.5" customHeight="1">
      <c r="A8" s="236"/>
      <c r="B8" s="246" t="s">
        <v>10</v>
      </c>
      <c r="C8" s="285"/>
      <c r="D8" s="292"/>
      <c r="E8" s="286">
        <f>C6-D7</f>
        <v>0</v>
      </c>
      <c r="F8" s="247"/>
      <c r="G8" s="241"/>
      <c r="H8" s="248"/>
      <c r="I8" s="272"/>
      <c r="J8" s="273"/>
      <c r="K8" s="350"/>
      <c r="L8" s="250"/>
      <c r="M8" s="251"/>
    </row>
    <row r="9" spans="1:13" ht="16.5" customHeight="1">
      <c r="A9" s="236">
        <v>218300</v>
      </c>
      <c r="B9" s="237" t="s">
        <v>195</v>
      </c>
      <c r="C9" s="239"/>
      <c r="D9" s="295"/>
      <c r="E9" s="240"/>
      <c r="F9" s="240"/>
      <c r="G9" s="241"/>
      <c r="H9" s="374"/>
      <c r="I9" s="272"/>
      <c r="J9" s="375"/>
      <c r="K9" s="296"/>
      <c r="L9" s="250"/>
      <c r="M9" s="251"/>
    </row>
    <row r="10" spans="1:13" ht="16.5" customHeight="1">
      <c r="A10" s="236">
        <v>281830</v>
      </c>
      <c r="B10" s="237" t="s">
        <v>196</v>
      </c>
      <c r="C10" s="295"/>
      <c r="D10" s="239"/>
      <c r="E10" s="245"/>
      <c r="F10" s="245"/>
      <c r="G10" s="242"/>
      <c r="H10" s="412"/>
      <c r="I10" s="413"/>
      <c r="J10" s="376"/>
      <c r="K10" s="274"/>
      <c r="L10" s="250"/>
      <c r="M10" s="251"/>
    </row>
    <row r="11" spans="1:13" ht="16.5" customHeight="1">
      <c r="A11" s="236"/>
      <c r="B11" s="246" t="s">
        <v>10</v>
      </c>
      <c r="C11" s="287"/>
      <c r="D11" s="293"/>
      <c r="E11" s="286">
        <f>C9-D10</f>
        <v>0</v>
      </c>
      <c r="F11" s="247"/>
      <c r="G11" s="241"/>
      <c r="H11" s="397"/>
      <c r="I11" s="398"/>
      <c r="J11" s="275"/>
      <c r="K11" s="377"/>
      <c r="L11" s="250"/>
      <c r="M11" s="251"/>
    </row>
    <row r="12" spans="1:13" ht="16.5" customHeight="1">
      <c r="A12" s="356">
        <v>275500</v>
      </c>
      <c r="B12" s="242" t="s">
        <v>243</v>
      </c>
      <c r="C12" s="253"/>
      <c r="D12" s="253"/>
      <c r="E12" s="250"/>
      <c r="F12" s="250"/>
      <c r="G12" s="241"/>
      <c r="H12" s="254"/>
      <c r="I12" s="272"/>
      <c r="J12" s="277"/>
      <c r="K12" s="276"/>
      <c r="L12" s="250"/>
      <c r="M12" s="251"/>
    </row>
    <row r="13" spans="1:13" ht="16.5" customHeight="1">
      <c r="A13" s="236">
        <v>409100</v>
      </c>
      <c r="B13" s="242" t="s">
        <v>11</v>
      </c>
      <c r="C13" s="253"/>
      <c r="D13" s="253"/>
      <c r="E13" s="243"/>
      <c r="F13" s="243"/>
      <c r="G13" s="241"/>
      <c r="H13" s="374"/>
      <c r="I13" s="272"/>
      <c r="J13" s="275"/>
      <c r="K13" s="274"/>
      <c r="L13" s="250"/>
      <c r="M13" s="251"/>
    </row>
    <row r="14" spans="1:13" ht="16.5" customHeight="1">
      <c r="A14" s="356">
        <v>409200</v>
      </c>
      <c r="B14" s="242" t="s">
        <v>244</v>
      </c>
      <c r="C14" s="242"/>
      <c r="D14" s="255"/>
      <c r="E14" s="243"/>
      <c r="F14" s="243"/>
      <c r="G14" s="242"/>
      <c r="H14" s="397"/>
      <c r="I14" s="398"/>
      <c r="J14" s="376"/>
      <c r="K14" s="274"/>
      <c r="L14" s="250"/>
      <c r="M14" s="251"/>
    </row>
    <row r="15" spans="1:13" ht="16.5" customHeight="1">
      <c r="A15" s="236">
        <v>411000</v>
      </c>
      <c r="B15" s="238" t="s">
        <v>12</v>
      </c>
      <c r="C15" s="302"/>
      <c r="D15" s="255"/>
      <c r="E15" s="243"/>
      <c r="F15" s="243"/>
      <c r="G15" s="241"/>
      <c r="H15" s="397"/>
      <c r="I15" s="411"/>
      <c r="J15" s="277"/>
      <c r="K15" s="377"/>
      <c r="L15" s="250"/>
      <c r="M15" s="251"/>
    </row>
    <row r="16" spans="1:13" ht="16.5" customHeight="1">
      <c r="A16" s="236"/>
      <c r="B16" s="242"/>
      <c r="C16" s="253"/>
      <c r="D16" s="253"/>
      <c r="E16" s="250"/>
      <c r="F16" s="250"/>
      <c r="G16" s="241">
        <v>401100</v>
      </c>
      <c r="H16" s="242" t="s">
        <v>15</v>
      </c>
      <c r="I16" s="242"/>
      <c r="J16" s="253"/>
      <c r="K16" s="253"/>
      <c r="L16" s="250"/>
      <c r="M16" s="251"/>
    </row>
    <row r="17" spans="1:13" ht="16.5" customHeight="1">
      <c r="A17" s="236">
        <v>441700</v>
      </c>
      <c r="B17" s="242" t="s">
        <v>13</v>
      </c>
      <c r="C17" s="253"/>
      <c r="D17" s="253"/>
      <c r="E17" s="243"/>
      <c r="F17" s="243"/>
      <c r="G17" s="241">
        <v>419100</v>
      </c>
      <c r="H17" s="242" t="s">
        <v>16</v>
      </c>
      <c r="I17" s="242"/>
      <c r="J17" s="242"/>
      <c r="K17" s="242"/>
      <c r="L17" s="250"/>
      <c r="M17" s="251"/>
    </row>
    <row r="18" spans="1:13" ht="16.5" customHeight="1">
      <c r="A18" s="236">
        <v>486000</v>
      </c>
      <c r="B18" s="242" t="s">
        <v>14</v>
      </c>
      <c r="C18" s="288"/>
      <c r="D18" s="289"/>
      <c r="E18" s="243"/>
      <c r="F18" s="243"/>
      <c r="G18" s="241">
        <v>468600</v>
      </c>
      <c r="H18" s="242" t="s">
        <v>17</v>
      </c>
      <c r="I18" s="242"/>
      <c r="J18" s="248"/>
      <c r="K18" s="249"/>
      <c r="L18" s="250"/>
      <c r="M18" s="251"/>
    </row>
    <row r="19" spans="1:13" ht="16.5" customHeight="1">
      <c r="A19" s="236">
        <v>508100</v>
      </c>
      <c r="B19" s="242" t="s">
        <v>197</v>
      </c>
      <c r="C19" s="298"/>
      <c r="D19" s="299"/>
      <c r="E19" s="250"/>
      <c r="F19" s="250"/>
      <c r="G19" s="242"/>
      <c r="H19" s="278"/>
      <c r="I19" s="280"/>
      <c r="J19" s="280"/>
      <c r="K19" s="280"/>
      <c r="L19" s="250"/>
      <c r="M19" s="251"/>
    </row>
    <row r="20" spans="1:13" ht="16.5" customHeight="1">
      <c r="A20" s="236">
        <v>590000</v>
      </c>
      <c r="B20" s="242" t="s">
        <v>199</v>
      </c>
      <c r="C20" s="300" t="s">
        <v>198</v>
      </c>
      <c r="D20" s="301"/>
      <c r="E20" s="250"/>
      <c r="F20" s="250"/>
      <c r="G20" s="241">
        <v>467100</v>
      </c>
      <c r="H20" s="257" t="s">
        <v>18</v>
      </c>
      <c r="I20" s="258"/>
      <c r="J20" s="258"/>
      <c r="K20" s="259"/>
      <c r="L20" s="243"/>
      <c r="M20" s="244"/>
    </row>
    <row r="21" spans="1:13" ht="16.5" customHeight="1">
      <c r="A21" s="252"/>
      <c r="B21" s="246"/>
      <c r="C21" s="288"/>
      <c r="D21" s="253"/>
      <c r="E21" s="256"/>
      <c r="F21" s="256"/>
      <c r="G21" s="241"/>
      <c r="H21" s="262" t="s">
        <v>19</v>
      </c>
      <c r="I21" s="263"/>
      <c r="J21" s="263"/>
      <c r="K21" s="264"/>
      <c r="L21" s="243"/>
      <c r="M21" s="244"/>
    </row>
    <row r="22" spans="1:13" ht="16.5" customHeight="1">
      <c r="A22" s="236">
        <v>511000</v>
      </c>
      <c r="B22" s="242" t="s">
        <v>20</v>
      </c>
      <c r="C22" s="288"/>
      <c r="D22" s="289"/>
      <c r="E22" s="243"/>
      <c r="F22" s="243"/>
      <c r="G22" s="242"/>
      <c r="H22" s="278"/>
      <c r="I22" s="280"/>
      <c r="J22" s="280"/>
      <c r="K22" s="280"/>
      <c r="L22" s="243"/>
      <c r="M22" s="244"/>
    </row>
    <row r="23" spans="1:13" ht="16.5" customHeight="1">
      <c r="A23" s="236">
        <v>511200</v>
      </c>
      <c r="B23" s="242" t="s">
        <v>21</v>
      </c>
      <c r="C23" s="288"/>
      <c r="D23" s="289"/>
      <c r="E23" s="243"/>
      <c r="F23" s="243"/>
      <c r="G23" s="241">
        <v>487000</v>
      </c>
      <c r="H23" s="257" t="s">
        <v>22</v>
      </c>
      <c r="I23" s="258"/>
      <c r="J23" s="258"/>
      <c r="K23" s="259"/>
      <c r="L23" s="281"/>
      <c r="M23" s="279"/>
    </row>
    <row r="24" spans="1:13" ht="16.5" customHeight="1">
      <c r="A24" s="236">
        <v>514101</v>
      </c>
      <c r="B24" s="242" t="s">
        <v>23</v>
      </c>
      <c r="C24" s="248"/>
      <c r="D24" s="249"/>
      <c r="E24" s="243"/>
      <c r="F24" s="243"/>
      <c r="G24" s="241"/>
      <c r="H24" s="262" t="s">
        <v>24</v>
      </c>
      <c r="I24" s="263"/>
      <c r="J24" s="263"/>
      <c r="K24" s="264"/>
      <c r="L24" s="260"/>
      <c r="M24" s="261"/>
    </row>
    <row r="25" spans="1:13" ht="16.5" customHeight="1">
      <c r="A25" s="265">
        <v>514102</v>
      </c>
      <c r="B25" s="266" t="s">
        <v>240</v>
      </c>
      <c r="C25" s="266"/>
      <c r="D25" s="266"/>
      <c r="E25" s="267"/>
      <c r="F25" s="267"/>
      <c r="G25" s="357"/>
      <c r="H25" s="357"/>
      <c r="I25" s="357"/>
      <c r="J25" s="357"/>
      <c r="K25" s="357"/>
      <c r="L25" s="363"/>
      <c r="M25" s="364"/>
    </row>
    <row r="26" spans="1:13" ht="16.5" customHeight="1">
      <c r="A26" s="236">
        <v>514103</v>
      </c>
      <c r="B26" s="242" t="s">
        <v>242</v>
      </c>
      <c r="C26" s="242"/>
      <c r="D26" s="242"/>
      <c r="E26" s="243"/>
      <c r="F26" s="243"/>
      <c r="G26" s="246">
        <v>480000</v>
      </c>
      <c r="H26" s="278" t="s">
        <v>245</v>
      </c>
      <c r="I26" s="280"/>
      <c r="J26" s="272"/>
      <c r="K26" s="249"/>
      <c r="L26" s="250"/>
      <c r="M26" s="251"/>
    </row>
    <row r="27" spans="1:13" ht="19.5" customHeight="1">
      <c r="A27" s="236">
        <v>514200</v>
      </c>
      <c r="B27" s="242" t="s">
        <v>241</v>
      </c>
      <c r="C27" s="242"/>
      <c r="D27" s="242"/>
      <c r="E27" s="243"/>
      <c r="F27" s="243"/>
      <c r="G27" s="246">
        <v>480100</v>
      </c>
      <c r="H27" s="278" t="s">
        <v>246</v>
      </c>
      <c r="I27" s="280"/>
      <c r="J27" s="272"/>
      <c r="K27" s="249"/>
      <c r="L27" s="281"/>
      <c r="M27" s="251"/>
    </row>
    <row r="28" spans="1:13" ht="16.5" customHeight="1">
      <c r="A28" s="236">
        <v>515000</v>
      </c>
      <c r="B28" s="242" t="s">
        <v>25</v>
      </c>
      <c r="C28" s="242"/>
      <c r="D28" s="242"/>
      <c r="E28" s="243"/>
      <c r="F28" s="243"/>
      <c r="G28" s="246">
        <v>480200</v>
      </c>
      <c r="H28" s="278" t="s">
        <v>247</v>
      </c>
      <c r="I28" s="280"/>
      <c r="J28" s="272"/>
      <c r="K28" s="249"/>
      <c r="L28" s="372"/>
      <c r="M28" s="244"/>
    </row>
    <row r="29" spans="1:13" ht="16.5" customHeight="1">
      <c r="A29" s="365"/>
      <c r="B29" s="366"/>
      <c r="C29" s="366"/>
      <c r="D29" s="366"/>
      <c r="E29" s="367"/>
      <c r="F29" s="367"/>
      <c r="G29" s="368">
        <v>480300</v>
      </c>
      <c r="H29" s="369" t="s">
        <v>249</v>
      </c>
      <c r="I29" s="263"/>
      <c r="J29" s="370"/>
      <c r="K29" s="371"/>
      <c r="L29" s="286"/>
      <c r="M29" s="284"/>
    </row>
    <row r="30" spans="1:13" ht="16.5" customHeight="1">
      <c r="A30" s="265">
        <v>532000</v>
      </c>
      <c r="B30" s="266" t="s">
        <v>26</v>
      </c>
      <c r="C30" s="257"/>
      <c r="D30" s="249"/>
      <c r="E30" s="267"/>
      <c r="F30" s="267"/>
      <c r="G30" s="246">
        <v>480400</v>
      </c>
      <c r="H30" s="278" t="s">
        <v>250</v>
      </c>
      <c r="I30" s="272"/>
      <c r="J30" s="280"/>
      <c r="K30" s="359"/>
      <c r="L30" s="362"/>
      <c r="M30" s="251"/>
    </row>
    <row r="31" spans="1:13" ht="16.5" customHeight="1">
      <c r="A31" s="265"/>
      <c r="B31" s="266"/>
      <c r="C31" s="266"/>
      <c r="D31" s="266"/>
      <c r="E31" s="267"/>
      <c r="F31" s="267"/>
      <c r="G31" s="246">
        <v>488700</v>
      </c>
      <c r="H31" s="278" t="s">
        <v>248</v>
      </c>
      <c r="I31" s="272"/>
      <c r="J31" s="280"/>
      <c r="K31" s="359"/>
      <c r="L31" s="362"/>
      <c r="M31" s="251"/>
    </row>
    <row r="32" spans="1:13" ht="15.75" thickBot="1">
      <c r="A32" s="358"/>
      <c r="B32" s="268"/>
      <c r="C32" s="268"/>
      <c r="D32" s="268"/>
      <c r="E32" s="269"/>
      <c r="F32" s="269"/>
      <c r="G32" s="357"/>
      <c r="H32" s="357"/>
      <c r="I32" s="282"/>
      <c r="J32" s="282"/>
      <c r="K32" s="283"/>
      <c r="L32" s="360"/>
      <c r="M32" s="361"/>
    </row>
    <row r="33" spans="1:13" ht="21.75" customHeight="1" thickBot="1">
      <c r="A33" s="399" t="s">
        <v>27</v>
      </c>
      <c r="B33" s="400"/>
      <c r="C33" s="400"/>
      <c r="D33" s="401"/>
      <c r="E33" s="270">
        <f>SUM(E6:E32)</f>
        <v>0</v>
      </c>
      <c r="F33" s="270">
        <f>SUM(F6:F32)</f>
        <v>0</v>
      </c>
      <c r="G33" s="399" t="s">
        <v>27</v>
      </c>
      <c r="H33" s="400"/>
      <c r="I33" s="400"/>
      <c r="J33" s="400"/>
      <c r="K33" s="401"/>
      <c r="L33" s="270">
        <f>SUM(L6:L32)</f>
        <v>0</v>
      </c>
      <c r="M33" s="373">
        <f>SUM(M6:M32)</f>
        <v>0</v>
      </c>
    </row>
    <row r="34" spans="1:13" ht="21.75" customHeight="1">
      <c r="A34" s="231"/>
      <c r="B34" s="290"/>
      <c r="C34" s="290"/>
      <c r="D34" s="290"/>
      <c r="E34" s="291"/>
      <c r="F34" s="294"/>
      <c r="G34" s="290"/>
      <c r="H34" s="290"/>
      <c r="I34" s="290"/>
      <c r="J34" s="290"/>
      <c r="K34" s="290"/>
      <c r="L34" s="291"/>
      <c r="M34" s="291"/>
    </row>
    <row r="35" spans="1:13" ht="17.25">
      <c r="A35" s="271" t="s">
        <v>202</v>
      </c>
      <c r="B35" s="271"/>
      <c r="C35" s="271"/>
      <c r="D35" s="271"/>
      <c r="E35" s="271"/>
      <c r="F35" s="404" t="s">
        <v>201</v>
      </c>
      <c r="G35" s="405"/>
      <c r="H35" s="405"/>
      <c r="I35" s="405"/>
      <c r="J35" s="405"/>
      <c r="K35" s="271"/>
      <c r="L35" s="271"/>
      <c r="M35" s="271"/>
    </row>
    <row r="36" spans="6:12" ht="17.25">
      <c r="F36" s="271"/>
      <c r="L36" s="297"/>
    </row>
  </sheetData>
  <sheetProtection/>
  <mergeCells count="12">
    <mergeCell ref="F35:J35"/>
    <mergeCell ref="A3:M3"/>
    <mergeCell ref="A4:F4"/>
    <mergeCell ref="G4:M4"/>
    <mergeCell ref="A5:B5"/>
    <mergeCell ref="H15:I15"/>
    <mergeCell ref="H10:I10"/>
    <mergeCell ref="H14:I14"/>
    <mergeCell ref="H11:I11"/>
    <mergeCell ref="A33:D33"/>
    <mergeCell ref="F2:G2"/>
    <mergeCell ref="G33:K3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5">
      <selection activeCell="A38" sqref="A38:I38"/>
    </sheetView>
  </sheetViews>
  <sheetFormatPr defaultColWidth="11.421875" defaultRowHeight="12.75"/>
  <cols>
    <col min="1" max="1" width="4.28125" style="82" customWidth="1"/>
    <col min="2" max="2" width="14.140625" style="82" customWidth="1"/>
    <col min="3" max="8" width="12.00390625" style="82" customWidth="1"/>
    <col min="9" max="9" width="1.1484375" style="82" customWidth="1"/>
    <col min="10" max="16384" width="11.421875" style="82" customWidth="1"/>
  </cols>
  <sheetData>
    <row r="1" spans="1:9" ht="12.75">
      <c r="A1" s="305"/>
      <c r="B1" s="306"/>
      <c r="C1" s="306"/>
      <c r="D1" s="307"/>
      <c r="E1" s="305"/>
      <c r="F1"/>
      <c r="G1"/>
      <c r="H1"/>
      <c r="I1" s="303"/>
    </row>
    <row r="2" spans="1:9" ht="15">
      <c r="A2" s="308" t="s">
        <v>29</v>
      </c>
      <c r="B2" s="308"/>
      <c r="C2" s="308"/>
      <c r="D2" s="307"/>
      <c r="E2" s="305"/>
      <c r="F2"/>
      <c r="G2"/>
      <c r="H2"/>
      <c r="I2" s="303"/>
    </row>
    <row r="3" spans="1:9" ht="15">
      <c r="A3" s="309" t="s">
        <v>166</v>
      </c>
      <c r="B3" s="310"/>
      <c r="C3" s="310"/>
      <c r="D3" s="307"/>
      <c r="E3" s="305"/>
      <c r="F3"/>
      <c r="G3"/>
      <c r="H3"/>
      <c r="I3" s="303"/>
    </row>
    <row r="4" spans="1:9" ht="15">
      <c r="A4" s="309"/>
      <c r="B4" s="310"/>
      <c r="C4" s="310"/>
      <c r="D4" s="307"/>
      <c r="E4" s="305"/>
      <c r="F4"/>
      <c r="G4"/>
      <c r="H4"/>
      <c r="I4" s="303"/>
    </row>
    <row r="5" spans="1:9" ht="15">
      <c r="A5" s="463" t="s">
        <v>206</v>
      </c>
      <c r="B5" s="463"/>
      <c r="C5" s="463"/>
      <c r="D5" s="463"/>
      <c r="E5" s="463"/>
      <c r="F5" s="463"/>
      <c r="G5" s="463"/>
      <c r="H5" s="463"/>
      <c r="I5" s="463"/>
    </row>
    <row r="6" spans="1:9" ht="15">
      <c r="A6" s="311"/>
      <c r="B6" s="463" t="s">
        <v>207</v>
      </c>
      <c r="C6" s="463"/>
      <c r="D6" s="463"/>
      <c r="E6" s="463"/>
      <c r="F6" s="463"/>
      <c r="G6" s="463"/>
      <c r="H6" s="463"/>
      <c r="I6" s="310"/>
    </row>
    <row r="7" spans="1:9" ht="15">
      <c r="A7" s="463" t="s">
        <v>208</v>
      </c>
      <c r="B7" s="463"/>
      <c r="C7" s="463"/>
      <c r="D7" s="463"/>
      <c r="E7" s="463"/>
      <c r="F7" s="463"/>
      <c r="G7" s="463"/>
      <c r="H7" s="463"/>
      <c r="I7" s="310"/>
    </row>
    <row r="8" spans="1:9" ht="15">
      <c r="A8" s="311"/>
      <c r="B8" s="311"/>
      <c r="C8" s="311"/>
      <c r="D8" s="311"/>
      <c r="E8" s="311"/>
      <c r="F8" s="312"/>
      <c r="G8" s="312"/>
      <c r="H8" s="312"/>
      <c r="I8" s="310"/>
    </row>
    <row r="9" spans="1:9" ht="15">
      <c r="A9" s="311"/>
      <c r="B9" s="313"/>
      <c r="C9" s="313" t="s">
        <v>209</v>
      </c>
      <c r="D9" s="464" t="s">
        <v>210</v>
      </c>
      <c r="E9" s="464" t="s">
        <v>211</v>
      </c>
      <c r="F9" s="313" t="s">
        <v>212</v>
      </c>
      <c r="G9" s="313" t="s">
        <v>213</v>
      </c>
      <c r="H9" s="464" t="s">
        <v>214</v>
      </c>
      <c r="I9" s="310"/>
    </row>
    <row r="10" spans="1:9" ht="15">
      <c r="A10" s="311"/>
      <c r="B10" s="314"/>
      <c r="C10" s="314" t="s">
        <v>215</v>
      </c>
      <c r="D10" s="465"/>
      <c r="E10" s="465"/>
      <c r="F10" s="314" t="s">
        <v>174</v>
      </c>
      <c r="G10" s="314" t="s">
        <v>175</v>
      </c>
      <c r="H10" s="465"/>
      <c r="I10" s="310"/>
    </row>
    <row r="11" spans="1:9" ht="12.75">
      <c r="A11" s="315"/>
      <c r="B11" s="316" t="s">
        <v>216</v>
      </c>
      <c r="C11" s="317">
        <v>18</v>
      </c>
      <c r="D11" s="317">
        <v>9</v>
      </c>
      <c r="E11" s="318">
        <v>27</v>
      </c>
      <c r="F11" s="319">
        <v>27</v>
      </c>
      <c r="G11" s="318">
        <v>45</v>
      </c>
      <c r="H11" s="320"/>
      <c r="I11" s="86"/>
    </row>
    <row r="12" spans="1:9" ht="12.75">
      <c r="A12" s="321"/>
      <c r="B12" s="322" t="s">
        <v>217</v>
      </c>
      <c r="C12" s="461">
        <v>0</v>
      </c>
      <c r="D12" s="462">
        <v>0</v>
      </c>
      <c r="E12" s="461">
        <v>0</v>
      </c>
      <c r="F12" s="461">
        <v>0</v>
      </c>
      <c r="G12" s="461">
        <v>0</v>
      </c>
      <c r="H12" s="461">
        <f>SUM(C12:G12)</f>
        <v>0</v>
      </c>
      <c r="I12" s="170"/>
    </row>
    <row r="13" spans="1:9" ht="12.75">
      <c r="A13" s="321"/>
      <c r="B13" s="323" t="s">
        <v>218</v>
      </c>
      <c r="C13" s="458"/>
      <c r="D13" s="458"/>
      <c r="E13" s="458"/>
      <c r="F13" s="458"/>
      <c r="G13" s="458"/>
      <c r="H13" s="458"/>
      <c r="I13" s="170"/>
    </row>
    <row r="14" spans="1:9" ht="12.75">
      <c r="A14" s="321"/>
      <c r="B14" s="322" t="s">
        <v>219</v>
      </c>
      <c r="C14" s="466">
        <v>0</v>
      </c>
      <c r="D14" s="466">
        <v>0</v>
      </c>
      <c r="E14" s="466">
        <v>0</v>
      </c>
      <c r="F14" s="466">
        <v>0</v>
      </c>
      <c r="G14" s="466">
        <v>0</v>
      </c>
      <c r="H14" s="466">
        <f>SUM(C14:G15)</f>
        <v>0</v>
      </c>
      <c r="I14" s="170"/>
    </row>
    <row r="15" spans="1:9" ht="12.75">
      <c r="A15" s="321"/>
      <c r="B15" s="324" t="s">
        <v>220</v>
      </c>
      <c r="C15" s="467"/>
      <c r="D15" s="467"/>
      <c r="E15" s="467"/>
      <c r="F15" s="467"/>
      <c r="G15" s="467"/>
      <c r="H15" s="467"/>
      <c r="I15" s="170"/>
    </row>
    <row r="16" spans="1:9" ht="12.75">
      <c r="A16" s="321"/>
      <c r="B16" s="316" t="s">
        <v>221</v>
      </c>
      <c r="C16" s="325">
        <f>SUM(C12:C15)</f>
        <v>0</v>
      </c>
      <c r="D16" s="325">
        <f>SUM(D12:D15)</f>
        <v>0</v>
      </c>
      <c r="E16" s="325">
        <f>SUM(E12:E15)</f>
        <v>0</v>
      </c>
      <c r="F16" s="325">
        <f>SUM(F12:F15)</f>
        <v>0</v>
      </c>
      <c r="G16" s="325">
        <f>SUM(G12:G15)</f>
        <v>0</v>
      </c>
      <c r="H16" s="326">
        <f>SUM(C16:G16)</f>
        <v>0</v>
      </c>
      <c r="I16" s="170"/>
    </row>
    <row r="17" spans="1:9" ht="12.75">
      <c r="A17" s="321"/>
      <c r="B17" s="468" t="s">
        <v>222</v>
      </c>
      <c r="C17" s="470">
        <f>C11*C16*0.4</f>
        <v>0</v>
      </c>
      <c r="D17" s="470">
        <f>D11*D16*0.4</f>
        <v>0</v>
      </c>
      <c r="E17" s="470">
        <f>E11*E16*0.4</f>
        <v>0</v>
      </c>
      <c r="F17" s="470">
        <f>F11*F16*0.4</f>
        <v>0</v>
      </c>
      <c r="G17" s="470">
        <f>G11*G16*0.4</f>
        <v>0</v>
      </c>
      <c r="H17" s="472">
        <f>SUM(C17:G18)</f>
        <v>0</v>
      </c>
      <c r="I17" s="475"/>
    </row>
    <row r="18" spans="1:9" ht="12.75">
      <c r="A18" s="321"/>
      <c r="B18" s="469"/>
      <c r="C18" s="471"/>
      <c r="D18" s="471"/>
      <c r="E18" s="471"/>
      <c r="F18" s="471"/>
      <c r="G18" s="471"/>
      <c r="H18" s="473"/>
      <c r="I18" s="475"/>
    </row>
    <row r="19" spans="1:9" ht="12.75">
      <c r="A19" s="321"/>
      <c r="B19" s="468" t="s">
        <v>223</v>
      </c>
      <c r="C19" s="470">
        <f>C11*C12*0.6</f>
        <v>0</v>
      </c>
      <c r="D19" s="470">
        <f>D11*D12*0.6</f>
        <v>0</v>
      </c>
      <c r="E19" s="470">
        <f>E11*E12*0.6</f>
        <v>0</v>
      </c>
      <c r="F19" s="470">
        <f>F11*F12*0.6</f>
        <v>0</v>
      </c>
      <c r="G19" s="470">
        <f>G11*G12*0.6</f>
        <v>0</v>
      </c>
      <c r="H19" s="470">
        <f>SUM(C19:G20)</f>
        <v>0</v>
      </c>
      <c r="I19" s="170"/>
    </row>
    <row r="20" spans="1:9" ht="12.75">
      <c r="A20" s="321"/>
      <c r="B20" s="469"/>
      <c r="C20" s="471"/>
      <c r="D20" s="471"/>
      <c r="E20" s="471"/>
      <c r="F20" s="471"/>
      <c r="G20" s="471"/>
      <c r="H20" s="471"/>
      <c r="I20" s="170"/>
    </row>
    <row r="21" spans="1:9" ht="12.75">
      <c r="A21" s="305"/>
      <c r="B21" s="306"/>
      <c r="C21" s="306"/>
      <c r="D21" s="307"/>
      <c r="E21" s="305"/>
      <c r="F21"/>
      <c r="G21"/>
      <c r="H21"/>
      <c r="I21" s="303"/>
    </row>
    <row r="22" spans="1:9" ht="15">
      <c r="A22" s="463" t="s">
        <v>224</v>
      </c>
      <c r="B22" s="463"/>
      <c r="C22" s="463"/>
      <c r="D22" s="463"/>
      <c r="E22" s="463"/>
      <c r="F22" s="463"/>
      <c r="G22" s="463"/>
      <c r="H22" s="463"/>
      <c r="I22" s="309"/>
    </row>
    <row r="23" spans="1:9" ht="15">
      <c r="A23" s="327"/>
      <c r="B23" s="311"/>
      <c r="C23" s="311"/>
      <c r="D23" s="311"/>
      <c r="E23" s="311"/>
      <c r="F23" s="312"/>
      <c r="G23" s="312"/>
      <c r="H23" s="312"/>
      <c r="I23" s="310"/>
    </row>
    <row r="24" spans="1:9" ht="15">
      <c r="A24" s="311"/>
      <c r="B24" s="313"/>
      <c r="C24" s="313" t="s">
        <v>209</v>
      </c>
      <c r="D24" s="464" t="s">
        <v>210</v>
      </c>
      <c r="E24" s="464" t="s">
        <v>211</v>
      </c>
      <c r="F24" s="313" t="s">
        <v>212</v>
      </c>
      <c r="G24" s="313" t="s">
        <v>213</v>
      </c>
      <c r="H24" s="464" t="s">
        <v>214</v>
      </c>
      <c r="I24" s="310"/>
    </row>
    <row r="25" spans="1:9" ht="15">
      <c r="A25" s="311"/>
      <c r="B25" s="314"/>
      <c r="C25" s="314" t="s">
        <v>215</v>
      </c>
      <c r="D25" s="465"/>
      <c r="E25" s="465"/>
      <c r="F25" s="314" t="s">
        <v>174</v>
      </c>
      <c r="G25" s="314" t="s">
        <v>175</v>
      </c>
      <c r="H25" s="465"/>
      <c r="I25" s="310"/>
    </row>
    <row r="26" spans="1:9" ht="12.75">
      <c r="A26" s="315"/>
      <c r="B26" s="316" t="s">
        <v>225</v>
      </c>
      <c r="C26" s="317">
        <v>9</v>
      </c>
      <c r="D26" s="317">
        <v>9</v>
      </c>
      <c r="E26" s="318">
        <v>18</v>
      </c>
      <c r="F26" s="319">
        <v>18</v>
      </c>
      <c r="G26" s="318">
        <v>36</v>
      </c>
      <c r="H26" s="320"/>
      <c r="I26" s="86"/>
    </row>
    <row r="27" spans="1:9" ht="12.75">
      <c r="A27" s="321"/>
      <c r="B27" s="322" t="s">
        <v>226</v>
      </c>
      <c r="C27" s="461">
        <v>0</v>
      </c>
      <c r="D27" s="462">
        <v>0</v>
      </c>
      <c r="E27" s="461">
        <v>0</v>
      </c>
      <c r="F27" s="461">
        <v>0</v>
      </c>
      <c r="G27" s="461">
        <v>0</v>
      </c>
      <c r="H27" s="474">
        <f>SUM(C27:G27)</f>
        <v>0</v>
      </c>
      <c r="I27" s="170"/>
    </row>
    <row r="28" spans="1:9" ht="12.75">
      <c r="A28" s="321"/>
      <c r="B28" s="324" t="s">
        <v>218</v>
      </c>
      <c r="C28" s="458"/>
      <c r="D28" s="458"/>
      <c r="E28" s="458"/>
      <c r="F28" s="458"/>
      <c r="G28" s="458"/>
      <c r="H28" s="458"/>
      <c r="I28" s="170"/>
    </row>
    <row r="29" spans="1:9" ht="12.75">
      <c r="A29" s="321"/>
      <c r="B29" s="322" t="s">
        <v>227</v>
      </c>
      <c r="C29" s="466">
        <v>0</v>
      </c>
      <c r="D29" s="466">
        <v>0</v>
      </c>
      <c r="E29" s="466">
        <v>0</v>
      </c>
      <c r="F29" s="466">
        <v>0</v>
      </c>
      <c r="G29" s="466">
        <v>0</v>
      </c>
      <c r="H29" s="476">
        <f>SUM(C29:G30)</f>
        <v>0</v>
      </c>
      <c r="I29" s="170"/>
    </row>
    <row r="30" spans="1:9" ht="12.75">
      <c r="A30" s="321"/>
      <c r="B30" s="324" t="s">
        <v>220</v>
      </c>
      <c r="C30" s="467"/>
      <c r="D30" s="467"/>
      <c r="E30" s="467"/>
      <c r="F30" s="467"/>
      <c r="G30" s="467"/>
      <c r="H30" s="477"/>
      <c r="I30" s="170"/>
    </row>
    <row r="31" spans="1:9" ht="13.5">
      <c r="A31" s="321"/>
      <c r="B31" s="316" t="s">
        <v>228</v>
      </c>
      <c r="C31" s="325">
        <f>SUM(C27:C30)</f>
        <v>0</v>
      </c>
      <c r="D31" s="325">
        <f>SUM(D27:D30)</f>
        <v>0</v>
      </c>
      <c r="E31" s="325">
        <f>SUM(E27:E30)</f>
        <v>0</v>
      </c>
      <c r="F31" s="325">
        <f>SUM(F27:F30)</f>
        <v>0</v>
      </c>
      <c r="G31" s="325">
        <f>SUM(G27:G30)</f>
        <v>0</v>
      </c>
      <c r="H31" s="328">
        <f>SUM(C31:G31)</f>
        <v>0</v>
      </c>
      <c r="I31" s="170"/>
    </row>
    <row r="32" spans="1:9" ht="12.75">
      <c r="A32" s="321"/>
      <c r="B32" s="468" t="s">
        <v>229</v>
      </c>
      <c r="C32" s="470">
        <f>C26*C31*0.4</f>
        <v>0</v>
      </c>
      <c r="D32" s="470">
        <f>D26*D31*0.4</f>
        <v>0</v>
      </c>
      <c r="E32" s="470">
        <f>E26*E31*0.4</f>
        <v>0</v>
      </c>
      <c r="F32" s="470">
        <f>F26*F31*0.4</f>
        <v>0</v>
      </c>
      <c r="G32" s="470">
        <f>G26*G31*0.4</f>
        <v>0</v>
      </c>
      <c r="H32" s="472">
        <f>SUM(C32:G33)</f>
        <v>0</v>
      </c>
      <c r="I32" s="475"/>
    </row>
    <row r="33" spans="1:9" ht="12.75">
      <c r="A33" s="321"/>
      <c r="B33" s="469"/>
      <c r="C33" s="471"/>
      <c r="D33" s="471"/>
      <c r="E33" s="471"/>
      <c r="F33" s="471"/>
      <c r="G33" s="471"/>
      <c r="H33" s="473"/>
      <c r="I33" s="475"/>
    </row>
    <row r="34" spans="1:9" ht="12.75">
      <c r="A34" s="321"/>
      <c r="B34" s="468" t="s">
        <v>230</v>
      </c>
      <c r="C34" s="470">
        <f>C26*C27*0.6</f>
        <v>0</v>
      </c>
      <c r="D34" s="470">
        <f>D26*D27*0.6</f>
        <v>0</v>
      </c>
      <c r="E34" s="470">
        <f>E26*E27*0.6</f>
        <v>0</v>
      </c>
      <c r="F34" s="470">
        <f>F26*F27*0.6</f>
        <v>0</v>
      </c>
      <c r="G34" s="470">
        <f>G26*G27*0.6</f>
        <v>0</v>
      </c>
      <c r="H34" s="470">
        <f>SUM(C34:G35)</f>
        <v>0</v>
      </c>
      <c r="I34" s="170"/>
    </row>
    <row r="35" spans="1:9" ht="12.75">
      <c r="A35" s="321"/>
      <c r="B35" s="469"/>
      <c r="C35" s="471"/>
      <c r="D35" s="471"/>
      <c r="E35" s="471"/>
      <c r="F35" s="471"/>
      <c r="G35" s="471"/>
      <c r="H35" s="471"/>
      <c r="I35" s="170"/>
    </row>
    <row r="36" spans="1:9" ht="13.5" thickBot="1">
      <c r="A36" s="321"/>
      <c r="B36" s="329"/>
      <c r="C36" s="330"/>
      <c r="D36" s="330"/>
      <c r="E36" s="330"/>
      <c r="F36" s="330"/>
      <c r="G36" s="330"/>
      <c r="H36" s="330"/>
      <c r="I36" s="170"/>
    </row>
    <row r="37" spans="1:9" ht="18" thickBot="1">
      <c r="A37" s="331" t="s">
        <v>231</v>
      </c>
      <c r="B37" s="332"/>
      <c r="C37" s="332"/>
      <c r="D37" s="333"/>
      <c r="E37" s="332"/>
      <c r="F37" s="334"/>
      <c r="G37" s="335"/>
      <c r="H37" s="336">
        <f>H17+H32</f>
        <v>0</v>
      </c>
      <c r="I37" s="337"/>
    </row>
    <row r="38" spans="1:9" ht="13.5">
      <c r="A38" s="481" t="s">
        <v>239</v>
      </c>
      <c r="B38" s="481"/>
      <c r="C38" s="481"/>
      <c r="D38" s="481"/>
      <c r="E38" s="481"/>
      <c r="F38" s="481"/>
      <c r="G38" s="481"/>
      <c r="H38" s="481"/>
      <c r="I38" s="481"/>
    </row>
    <row r="39" spans="1:9" ht="12.75">
      <c r="A39" s="305"/>
      <c r="B39" s="306"/>
      <c r="C39" s="306"/>
      <c r="D39" s="307"/>
      <c r="E39" s="305"/>
      <c r="F39"/>
      <c r="G39"/>
      <c r="H39"/>
      <c r="I39" s="303"/>
    </row>
    <row r="40" spans="1:9" ht="13.5">
      <c r="A40" s="482" t="s">
        <v>232</v>
      </c>
      <c r="B40" s="483"/>
      <c r="C40" s="483"/>
      <c r="D40" s="483"/>
      <c r="E40" s="483"/>
      <c r="F40" s="483"/>
      <c r="G40" s="484"/>
      <c r="H40" s="341">
        <f>H12</f>
        <v>0</v>
      </c>
      <c r="I40" s="342"/>
    </row>
    <row r="41" spans="1:9" ht="13.5">
      <c r="A41" s="338" t="s">
        <v>233</v>
      </c>
      <c r="B41" s="343"/>
      <c r="C41" s="339"/>
      <c r="D41" s="339"/>
      <c r="E41" s="339"/>
      <c r="F41" s="339"/>
      <c r="G41" s="340"/>
      <c r="H41" s="341">
        <f>H14</f>
        <v>0</v>
      </c>
      <c r="I41" s="342"/>
    </row>
    <row r="42" spans="1:9" ht="13.5">
      <c r="A42" s="482" t="s">
        <v>234</v>
      </c>
      <c r="B42" s="483"/>
      <c r="C42" s="483"/>
      <c r="D42" s="483"/>
      <c r="E42" s="483"/>
      <c r="F42" s="483"/>
      <c r="G42" s="484"/>
      <c r="H42" s="341">
        <f>H27</f>
        <v>0</v>
      </c>
      <c r="I42" s="342"/>
    </row>
    <row r="43" spans="1:9" ht="13.5">
      <c r="A43" s="482" t="s">
        <v>235</v>
      </c>
      <c r="B43" s="483"/>
      <c r="C43" s="483"/>
      <c r="D43" s="483"/>
      <c r="E43" s="483"/>
      <c r="F43" s="483"/>
      <c r="G43" s="484"/>
      <c r="H43" s="341">
        <f>H29</f>
        <v>0</v>
      </c>
      <c r="I43" s="342"/>
    </row>
    <row r="44" spans="1:9" ht="13.5">
      <c r="A44" s="482" t="s">
        <v>236</v>
      </c>
      <c r="B44" s="483"/>
      <c r="C44" s="483"/>
      <c r="D44" s="483"/>
      <c r="E44" s="483"/>
      <c r="F44" s="483"/>
      <c r="G44" s="484"/>
      <c r="H44" s="341">
        <f>E16+E31+G16+G31</f>
        <v>0</v>
      </c>
      <c r="I44" s="304"/>
    </row>
    <row r="45" spans="1:9" ht="13.5">
      <c r="A45" s="482" t="s">
        <v>237</v>
      </c>
      <c r="B45" s="483"/>
      <c r="C45" s="483"/>
      <c r="D45" s="483"/>
      <c r="E45" s="483"/>
      <c r="F45" s="483"/>
      <c r="G45" s="484"/>
      <c r="H45" s="341">
        <v>0</v>
      </c>
      <c r="I45" s="304"/>
    </row>
    <row r="46" spans="1:9" ht="13.5">
      <c r="A46" s="478" t="s">
        <v>27</v>
      </c>
      <c r="B46" s="479"/>
      <c r="C46" s="479"/>
      <c r="D46" s="479"/>
      <c r="E46" s="479"/>
      <c r="F46" s="479"/>
      <c r="G46" s="480"/>
      <c r="H46" s="341">
        <f>SUM(H40:H45)</f>
        <v>0</v>
      </c>
      <c r="I46" s="304"/>
    </row>
    <row r="47" spans="1:9" ht="12.75">
      <c r="A47" s="305"/>
      <c r="B47" s="306"/>
      <c r="C47" s="306"/>
      <c r="D47" s="307"/>
      <c r="E47" s="305"/>
      <c r="F47"/>
      <c r="G47"/>
      <c r="H47"/>
      <c r="I47" s="303"/>
    </row>
    <row r="48" spans="1:9" ht="15">
      <c r="A48" s="309" t="s">
        <v>176</v>
      </c>
      <c r="B48" s="309"/>
      <c r="C48" s="309"/>
      <c r="D48" s="344"/>
      <c r="E48" s="309"/>
      <c r="F48" s="345"/>
      <c r="G48" s="345"/>
      <c r="H48" s="345"/>
      <c r="I48" s="345"/>
    </row>
    <row r="49" spans="1:9" ht="15">
      <c r="A49" s="346"/>
      <c r="B49" s="346"/>
      <c r="C49" s="346"/>
      <c r="D49" s="347"/>
      <c r="E49" s="346"/>
      <c r="F49" s="337"/>
      <c r="G49" s="337"/>
      <c r="H49" s="348"/>
      <c r="I49" s="337"/>
    </row>
    <row r="50" spans="1:9" ht="15">
      <c r="A50" s="346" t="s">
        <v>238</v>
      </c>
      <c r="B50" s="346"/>
      <c r="C50" s="346"/>
      <c r="D50" s="347"/>
      <c r="E50" s="346"/>
      <c r="F50" s="337"/>
      <c r="G50" s="337"/>
      <c r="H50" s="349"/>
      <c r="I50" s="337"/>
    </row>
    <row r="51" spans="1:9" ht="15">
      <c r="A51" s="309"/>
      <c r="B51" s="309"/>
      <c r="C51" s="309"/>
      <c r="D51" s="347"/>
      <c r="E51" s="346"/>
      <c r="F51" s="337"/>
      <c r="G51" s="337"/>
      <c r="H51" s="349"/>
      <c r="I51" s="337"/>
    </row>
  </sheetData>
  <sheetProtection/>
  <mergeCells count="71">
    <mergeCell ref="A46:G46"/>
    <mergeCell ref="A38:I38"/>
    <mergeCell ref="A40:G40"/>
    <mergeCell ref="A42:G42"/>
    <mergeCell ref="A43:G43"/>
    <mergeCell ref="A44:G44"/>
    <mergeCell ref="A45:G45"/>
    <mergeCell ref="H32:H33"/>
    <mergeCell ref="I32:I33"/>
    <mergeCell ref="B34:B35"/>
    <mergeCell ref="C34:C35"/>
    <mergeCell ref="D34:D35"/>
    <mergeCell ref="E34:E35"/>
    <mergeCell ref="F34:F35"/>
    <mergeCell ref="G34:G35"/>
    <mergeCell ref="H34:H35"/>
    <mergeCell ref="B32:B33"/>
    <mergeCell ref="G32:G33"/>
    <mergeCell ref="C29:C30"/>
    <mergeCell ref="D29:D30"/>
    <mergeCell ref="E29:E30"/>
    <mergeCell ref="F29:F30"/>
    <mergeCell ref="G29:G30"/>
    <mergeCell ref="C32:C33"/>
    <mergeCell ref="D32:D33"/>
    <mergeCell ref="E32:E33"/>
    <mergeCell ref="F32:F33"/>
    <mergeCell ref="H29:H30"/>
    <mergeCell ref="A22:H22"/>
    <mergeCell ref="D24:D25"/>
    <mergeCell ref="E24:E25"/>
    <mergeCell ref="H24:H25"/>
    <mergeCell ref="C27:C28"/>
    <mergeCell ref="D27:D28"/>
    <mergeCell ref="E27:E28"/>
    <mergeCell ref="F27:F28"/>
    <mergeCell ref="G27:G28"/>
    <mergeCell ref="H17:H18"/>
    <mergeCell ref="H27:H28"/>
    <mergeCell ref="I17:I18"/>
    <mergeCell ref="B19:B20"/>
    <mergeCell ref="C19:C20"/>
    <mergeCell ref="D19:D20"/>
    <mergeCell ref="E19:E20"/>
    <mergeCell ref="F19:F20"/>
    <mergeCell ref="G19:G20"/>
    <mergeCell ref="H19:H20"/>
    <mergeCell ref="E14:E15"/>
    <mergeCell ref="H14:H15"/>
    <mergeCell ref="B17:B18"/>
    <mergeCell ref="C17:C18"/>
    <mergeCell ref="D17:D18"/>
    <mergeCell ref="E17:E18"/>
    <mergeCell ref="F17:F18"/>
    <mergeCell ref="G17:G18"/>
    <mergeCell ref="C14:C15"/>
    <mergeCell ref="D14:D15"/>
    <mergeCell ref="G12:G13"/>
    <mergeCell ref="H12:H13"/>
    <mergeCell ref="F14:F15"/>
    <mergeCell ref="G14:G15"/>
    <mergeCell ref="C12:C13"/>
    <mergeCell ref="D12:D13"/>
    <mergeCell ref="A5:I5"/>
    <mergeCell ref="B6:H6"/>
    <mergeCell ref="A7:H7"/>
    <mergeCell ref="D9:D10"/>
    <mergeCell ref="E9:E10"/>
    <mergeCell ref="H9:H10"/>
    <mergeCell ref="E12:E13"/>
    <mergeCell ref="F12:F13"/>
  </mergeCells>
  <printOptions/>
  <pageMargins left="0.55" right="0.44" top="0.79" bottom="0.76" header="0.49" footer="0.4921259845"/>
  <pageSetup horizontalDpi="600" verticalDpi="600" orientation="portrait" paperSize="9" r:id="rId1"/>
  <headerFooter alignWithMargins="0">
    <oddHeader xml:space="preserve">&amp;R&amp;13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11.421875" style="82" customWidth="1"/>
    <col min="2" max="2" width="24.57421875" style="82" customWidth="1"/>
    <col min="3" max="3" width="23.57421875" style="82" customWidth="1"/>
    <col min="4" max="5" width="16.8515625" style="82" customWidth="1"/>
    <col min="6" max="6" width="1.421875" style="82" customWidth="1"/>
    <col min="7" max="16384" width="11.421875" style="82" customWidth="1"/>
  </cols>
  <sheetData>
    <row r="1" spans="1:2" ht="12.75">
      <c r="A1" s="83" t="s">
        <v>0</v>
      </c>
      <c r="B1" s="84"/>
    </row>
    <row r="2" spans="1:2" ht="12.75">
      <c r="A2" s="83" t="s">
        <v>103</v>
      </c>
      <c r="B2" s="84"/>
    </row>
    <row r="3" ht="0.75" customHeight="1"/>
    <row r="4" ht="0.75" customHeight="1"/>
    <row r="5" ht="0.75" customHeight="1"/>
    <row r="6" ht="0.75" customHeight="1"/>
    <row r="7" ht="18" customHeight="1"/>
    <row r="8" ht="23.25" customHeight="1" hidden="1">
      <c r="C8" s="91"/>
    </row>
    <row r="9" spans="2:3" ht="23.25" customHeight="1">
      <c r="B9" s="91"/>
      <c r="C9" s="91"/>
    </row>
    <row r="10" ht="23.25" customHeight="1">
      <c r="C10" s="187" t="s">
        <v>192</v>
      </c>
    </row>
    <row r="11" ht="23.25" customHeight="1">
      <c r="C11" s="187"/>
    </row>
    <row r="12" ht="17.25" customHeight="1">
      <c r="C12" s="187"/>
    </row>
    <row r="13" spans="1:5" s="91" customFormat="1" ht="18.75" customHeight="1" thickBot="1">
      <c r="A13" s="82"/>
      <c r="B13" s="82"/>
      <c r="C13" s="82"/>
      <c r="D13" s="82"/>
      <c r="E13" s="82"/>
    </row>
    <row r="14" spans="1:5" ht="37.5" customHeight="1" thickBot="1">
      <c r="A14" s="188" t="s">
        <v>142</v>
      </c>
      <c r="B14" s="188" t="s">
        <v>177</v>
      </c>
      <c r="C14" s="188"/>
      <c r="D14" s="188" t="s">
        <v>178</v>
      </c>
      <c r="E14" s="188" t="s">
        <v>179</v>
      </c>
    </row>
    <row r="15" spans="1:5" ht="38.25" customHeight="1">
      <c r="A15" s="189">
        <v>740200</v>
      </c>
      <c r="B15" s="190" t="s">
        <v>180</v>
      </c>
      <c r="C15" s="191"/>
      <c r="D15" s="354"/>
      <c r="E15" s="351"/>
    </row>
    <row r="16" spans="1:5" ht="55.5" customHeight="1">
      <c r="A16" s="192">
        <v>740300</v>
      </c>
      <c r="B16" s="193" t="s">
        <v>181</v>
      </c>
      <c r="C16" s="194"/>
      <c r="D16" s="355"/>
      <c r="E16" s="352"/>
    </row>
    <row r="17" spans="1:5" ht="36" customHeight="1" thickBot="1">
      <c r="A17" s="196"/>
      <c r="B17" s="485" t="s">
        <v>182</v>
      </c>
      <c r="C17" s="486"/>
      <c r="D17" s="353">
        <f>SUM(D15+D16)</f>
        <v>0</v>
      </c>
      <c r="E17" s="353">
        <f>SUM(E15+E16)</f>
        <v>0</v>
      </c>
    </row>
    <row r="18" ht="26.25" customHeight="1"/>
    <row r="19" ht="15">
      <c r="C19" s="187"/>
    </row>
    <row r="20" spans="1:5" s="197" customFormat="1" ht="18.75" customHeight="1">
      <c r="A20" s="82"/>
      <c r="B20" s="82"/>
      <c r="C20" s="82"/>
      <c r="D20" s="82"/>
      <c r="E20" s="82"/>
    </row>
    <row r="21" spans="1:5" ht="18.75" customHeight="1">
      <c r="A21" s="197"/>
      <c r="B21" s="197"/>
      <c r="C21" s="197"/>
      <c r="D21" s="197"/>
      <c r="E21" s="197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</sheetData>
  <sheetProtection/>
  <mergeCells count="1">
    <mergeCell ref="B17:C17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G22" sqref="G22"/>
    </sheetView>
  </sheetViews>
  <sheetFormatPr defaultColWidth="11.421875" defaultRowHeight="12.75"/>
  <cols>
    <col min="1" max="1" width="8.28125" style="0" customWidth="1"/>
    <col min="2" max="2" width="36.7109375" style="0" customWidth="1"/>
    <col min="3" max="3" width="16.00390625" style="0" customWidth="1"/>
    <col min="4" max="4" width="17.140625" style="0" customWidth="1"/>
    <col min="5" max="5" width="7.7109375" style="0" customWidth="1"/>
    <col min="6" max="6" width="44.8515625" style="0" bestFit="1" customWidth="1"/>
    <col min="7" max="7" width="17.7109375" style="0" customWidth="1"/>
    <col min="8" max="8" width="16.8515625" style="0" customWidth="1"/>
  </cols>
  <sheetData>
    <row r="1" spans="1:7" ht="12.75">
      <c r="A1" s="4" t="s">
        <v>29</v>
      </c>
      <c r="G1" s="5"/>
    </row>
    <row r="2" ht="12.75">
      <c r="A2" s="4" t="s">
        <v>30</v>
      </c>
    </row>
    <row r="3" spans="1:8" ht="18" thickBot="1">
      <c r="A3" s="415" t="s">
        <v>31</v>
      </c>
      <c r="B3" s="415"/>
      <c r="C3" s="415"/>
      <c r="D3" s="415"/>
      <c r="E3" s="415"/>
      <c r="F3" s="415"/>
      <c r="G3" s="415"/>
      <c r="H3" s="415"/>
    </row>
    <row r="4" spans="1:8" ht="18" thickBot="1">
      <c r="A4" s="416" t="s">
        <v>32</v>
      </c>
      <c r="B4" s="417"/>
      <c r="C4" s="417"/>
      <c r="D4" s="418"/>
      <c r="E4" s="416" t="s">
        <v>33</v>
      </c>
      <c r="F4" s="417"/>
      <c r="G4" s="417"/>
      <c r="H4" s="418"/>
    </row>
    <row r="5" spans="1:8" ht="18" thickBot="1">
      <c r="A5" s="6"/>
      <c r="B5" s="7"/>
      <c r="C5" s="8" t="s">
        <v>6</v>
      </c>
      <c r="D5" s="9" t="s">
        <v>7</v>
      </c>
      <c r="E5" s="6"/>
      <c r="F5" s="9"/>
      <c r="G5" s="8" t="s">
        <v>6</v>
      </c>
      <c r="H5" s="9" t="s">
        <v>7</v>
      </c>
    </row>
    <row r="6" spans="1:8" ht="15">
      <c r="A6" s="10">
        <v>606300</v>
      </c>
      <c r="B6" s="11" t="s">
        <v>34</v>
      </c>
      <c r="C6" s="12"/>
      <c r="D6" s="13"/>
      <c r="E6" s="14"/>
      <c r="F6" s="11"/>
      <c r="G6" s="15"/>
      <c r="H6" s="16"/>
    </row>
    <row r="7" spans="1:8" ht="15">
      <c r="A7" s="199">
        <v>606400</v>
      </c>
      <c r="B7" s="200" t="s">
        <v>35</v>
      </c>
      <c r="C7" s="201"/>
      <c r="D7" s="202"/>
      <c r="E7" s="203">
        <v>740200</v>
      </c>
      <c r="F7" s="200" t="s">
        <v>36</v>
      </c>
      <c r="G7" s="201"/>
      <c r="H7" s="202"/>
    </row>
    <row r="8" spans="1:8" ht="15">
      <c r="A8" s="199">
        <v>613200</v>
      </c>
      <c r="B8" s="200" t="s">
        <v>37</v>
      </c>
      <c r="C8" s="201"/>
      <c r="D8" s="202"/>
      <c r="E8" s="203">
        <v>740300</v>
      </c>
      <c r="F8" s="200" t="s">
        <v>203</v>
      </c>
      <c r="G8" s="201"/>
      <c r="H8" s="202"/>
    </row>
    <row r="9" spans="1:8" ht="15">
      <c r="A9" s="209">
        <v>615500</v>
      </c>
      <c r="B9" s="210" t="s">
        <v>38</v>
      </c>
      <c r="C9" s="211"/>
      <c r="D9" s="212"/>
      <c r="E9" s="213">
        <v>756100</v>
      </c>
      <c r="F9" s="210" t="s">
        <v>39</v>
      </c>
      <c r="G9" s="211"/>
      <c r="H9" s="212"/>
    </row>
    <row r="10" spans="1:8" ht="15">
      <c r="A10" s="209">
        <v>615600</v>
      </c>
      <c r="B10" s="210" t="s">
        <v>40</v>
      </c>
      <c r="C10" s="211"/>
      <c r="D10" s="212"/>
      <c r="E10" s="213">
        <v>757100</v>
      </c>
      <c r="F10" s="210" t="s">
        <v>41</v>
      </c>
      <c r="G10" s="211"/>
      <c r="H10" s="212"/>
    </row>
    <row r="11" spans="1:8" ht="15">
      <c r="A11" s="209">
        <v>616100</v>
      </c>
      <c r="B11" s="210" t="s">
        <v>42</v>
      </c>
      <c r="C11" s="211"/>
      <c r="D11" s="212"/>
      <c r="E11" s="213">
        <v>757200</v>
      </c>
      <c r="F11" s="210" t="s">
        <v>43</v>
      </c>
      <c r="G11" s="211"/>
      <c r="H11" s="212"/>
    </row>
    <row r="12" spans="1:8" ht="15">
      <c r="A12" s="199">
        <v>618100</v>
      </c>
      <c r="B12" s="200" t="s">
        <v>44</v>
      </c>
      <c r="C12" s="201"/>
      <c r="D12" s="202"/>
      <c r="E12" s="203">
        <v>758100</v>
      </c>
      <c r="F12" s="200" t="s">
        <v>45</v>
      </c>
      <c r="G12" s="201"/>
      <c r="H12" s="202"/>
    </row>
    <row r="13" spans="1:8" ht="15">
      <c r="A13" s="209">
        <v>623000</v>
      </c>
      <c r="B13" s="210" t="s">
        <v>46</v>
      </c>
      <c r="C13" s="211"/>
      <c r="D13" s="212"/>
      <c r="E13" s="213">
        <v>758400</v>
      </c>
      <c r="F13" s="210" t="s">
        <v>47</v>
      </c>
      <c r="G13" s="211"/>
      <c r="H13" s="212"/>
    </row>
    <row r="14" spans="1:8" ht="15">
      <c r="A14" s="209">
        <v>623800</v>
      </c>
      <c r="B14" s="210" t="s">
        <v>48</v>
      </c>
      <c r="C14" s="211"/>
      <c r="D14" s="212"/>
      <c r="E14" s="213">
        <v>758800</v>
      </c>
      <c r="F14" s="210" t="s">
        <v>49</v>
      </c>
      <c r="G14" s="211"/>
      <c r="H14" s="212"/>
    </row>
    <row r="15" spans="1:8" ht="15">
      <c r="A15" s="209">
        <v>625600</v>
      </c>
      <c r="B15" s="210" t="s">
        <v>50</v>
      </c>
      <c r="C15" s="211"/>
      <c r="D15" s="212"/>
      <c r="E15" s="213">
        <v>764100</v>
      </c>
      <c r="F15" s="210" t="s">
        <v>51</v>
      </c>
      <c r="G15" s="211"/>
      <c r="H15" s="212"/>
    </row>
    <row r="16" spans="1:8" ht="15">
      <c r="A16" s="209">
        <v>625700</v>
      </c>
      <c r="B16" s="210" t="s">
        <v>52</v>
      </c>
      <c r="C16" s="211"/>
      <c r="D16" s="212"/>
      <c r="E16" s="213">
        <v>767000</v>
      </c>
      <c r="F16" s="210" t="s">
        <v>53</v>
      </c>
      <c r="G16" s="211"/>
      <c r="H16" s="212"/>
    </row>
    <row r="17" spans="1:8" ht="15">
      <c r="A17" s="209">
        <v>625820</v>
      </c>
      <c r="B17" s="210" t="s">
        <v>54</v>
      </c>
      <c r="C17" s="211"/>
      <c r="D17" s="212"/>
      <c r="E17" s="213">
        <v>768100</v>
      </c>
      <c r="F17" s="210" t="s">
        <v>205</v>
      </c>
      <c r="G17" s="211"/>
      <c r="H17" s="212"/>
    </row>
    <row r="18" spans="1:8" ht="15">
      <c r="A18" s="209">
        <v>626100</v>
      </c>
      <c r="B18" s="210" t="s">
        <v>55</v>
      </c>
      <c r="C18" s="211"/>
      <c r="D18" s="212"/>
      <c r="E18" s="213">
        <v>771300</v>
      </c>
      <c r="F18" s="210" t="s">
        <v>56</v>
      </c>
      <c r="G18" s="211"/>
      <c r="H18" s="212"/>
    </row>
    <row r="19" spans="1:8" ht="15">
      <c r="A19" s="209">
        <v>626200</v>
      </c>
      <c r="B19" s="210" t="s">
        <v>57</v>
      </c>
      <c r="C19" s="211"/>
      <c r="D19" s="212"/>
      <c r="E19" s="213">
        <v>771310</v>
      </c>
      <c r="F19" s="210" t="s">
        <v>58</v>
      </c>
      <c r="G19" s="211"/>
      <c r="H19" s="212"/>
    </row>
    <row r="20" spans="1:8" ht="15">
      <c r="A20" s="209">
        <v>627000</v>
      </c>
      <c r="B20" s="210" t="s">
        <v>59</v>
      </c>
      <c r="C20" s="211"/>
      <c r="D20" s="212"/>
      <c r="E20" s="214">
        <v>771800</v>
      </c>
      <c r="F20" s="215" t="s">
        <v>185</v>
      </c>
      <c r="G20" s="211"/>
      <c r="H20" s="212"/>
    </row>
    <row r="21" spans="1:8" ht="15">
      <c r="A21" s="209">
        <v>628100</v>
      </c>
      <c r="B21" s="210" t="s">
        <v>61</v>
      </c>
      <c r="C21" s="211"/>
      <c r="D21" s="212"/>
      <c r="E21" s="214">
        <v>772000</v>
      </c>
      <c r="F21" s="219" t="s">
        <v>186</v>
      </c>
      <c r="G21" s="211"/>
      <c r="H21" s="212"/>
    </row>
    <row r="22" spans="1:8" ht="15">
      <c r="A22" s="209">
        <v>658400</v>
      </c>
      <c r="B22" s="210" t="s">
        <v>62</v>
      </c>
      <c r="C22" s="211"/>
      <c r="D22" s="212"/>
      <c r="E22" s="213">
        <v>775200</v>
      </c>
      <c r="F22" s="218" t="s">
        <v>60</v>
      </c>
      <c r="G22" s="211"/>
      <c r="H22" s="212"/>
    </row>
    <row r="23" spans="1:8" ht="15">
      <c r="A23" s="209">
        <v>658500</v>
      </c>
      <c r="B23" s="210" t="s">
        <v>63</v>
      </c>
      <c r="C23" s="211"/>
      <c r="D23" s="212"/>
      <c r="E23" s="214">
        <v>780000</v>
      </c>
      <c r="F23" s="215" t="s">
        <v>204</v>
      </c>
      <c r="G23" s="216"/>
      <c r="H23" s="217"/>
    </row>
    <row r="24" spans="1:8" ht="15">
      <c r="A24" s="209">
        <v>658800</v>
      </c>
      <c r="B24" s="210" t="s">
        <v>64</v>
      </c>
      <c r="C24" s="211"/>
      <c r="D24" s="212"/>
      <c r="E24" s="213">
        <v>786600</v>
      </c>
      <c r="F24" s="210" t="s">
        <v>189</v>
      </c>
      <c r="G24" s="216"/>
      <c r="H24" s="217"/>
    </row>
    <row r="25" spans="1:8" ht="15">
      <c r="A25" s="209">
        <v>667000</v>
      </c>
      <c r="B25" s="210" t="s">
        <v>65</v>
      </c>
      <c r="C25" s="211"/>
      <c r="D25" s="212"/>
      <c r="E25" s="213"/>
      <c r="F25" s="210"/>
      <c r="G25" s="216"/>
      <c r="H25" s="217"/>
    </row>
    <row r="26" spans="1:8" ht="15">
      <c r="A26" s="209">
        <v>671300</v>
      </c>
      <c r="B26" s="210" t="s">
        <v>66</v>
      </c>
      <c r="C26" s="211"/>
      <c r="D26" s="212"/>
      <c r="E26" s="213"/>
      <c r="F26" s="210"/>
      <c r="G26" s="216"/>
      <c r="H26" s="217"/>
    </row>
    <row r="27" spans="1:8" ht="15">
      <c r="A27" s="209">
        <v>671310</v>
      </c>
      <c r="B27" s="210" t="s">
        <v>67</v>
      </c>
      <c r="C27" s="211"/>
      <c r="D27" s="212"/>
      <c r="E27" s="213"/>
      <c r="F27" s="210"/>
      <c r="G27" s="216"/>
      <c r="H27" s="217"/>
    </row>
    <row r="28" spans="1:8" ht="15">
      <c r="A28" s="209">
        <v>672000</v>
      </c>
      <c r="B28" s="210" t="s">
        <v>183</v>
      </c>
      <c r="C28" s="211"/>
      <c r="D28" s="212"/>
      <c r="E28" s="213"/>
      <c r="F28" s="210"/>
      <c r="G28" s="216"/>
      <c r="H28" s="217"/>
    </row>
    <row r="29" spans="1:8" ht="15">
      <c r="A29" s="209">
        <v>675200</v>
      </c>
      <c r="B29" s="210" t="s">
        <v>68</v>
      </c>
      <c r="C29" s="211"/>
      <c r="D29" s="212"/>
      <c r="E29" s="213"/>
      <c r="F29" s="210"/>
      <c r="G29" s="217"/>
      <c r="H29" s="217"/>
    </row>
    <row r="30" spans="1:8" ht="15">
      <c r="A30" s="209">
        <v>676000</v>
      </c>
      <c r="B30" s="210" t="s">
        <v>184</v>
      </c>
      <c r="C30" s="211"/>
      <c r="D30" s="212"/>
      <c r="E30" s="213"/>
      <c r="F30" s="210"/>
      <c r="G30" s="217"/>
      <c r="H30" s="217"/>
    </row>
    <row r="31" spans="1:8" ht="15">
      <c r="A31" s="21">
        <v>681100</v>
      </c>
      <c r="B31" s="204" t="s">
        <v>69</v>
      </c>
      <c r="C31" s="205"/>
      <c r="D31" s="206"/>
      <c r="E31" s="207"/>
      <c r="F31" s="204" t="s">
        <v>70</v>
      </c>
      <c r="G31" s="208"/>
      <c r="H31" s="208"/>
    </row>
    <row r="32" spans="1:8" ht="15.75" thickBot="1">
      <c r="A32" s="220">
        <v>686600</v>
      </c>
      <c r="B32" s="1" t="s">
        <v>187</v>
      </c>
      <c r="C32" s="17"/>
      <c r="D32" s="18"/>
      <c r="E32" s="19"/>
      <c r="F32" s="3"/>
      <c r="G32" s="20"/>
      <c r="H32" s="20"/>
    </row>
    <row r="33" spans="1:8" ht="15.75" thickBot="1">
      <c r="A33" s="198"/>
      <c r="B33" s="221" t="s">
        <v>188</v>
      </c>
      <c r="C33" s="22">
        <f>SUM(C6:C32)</f>
        <v>0</v>
      </c>
      <c r="D33" s="22">
        <f>SUM(D6:D32)</f>
        <v>0</v>
      </c>
      <c r="E33" s="198"/>
      <c r="F33" s="221" t="s">
        <v>188</v>
      </c>
      <c r="G33" s="22">
        <f>SUM(G7:G24)</f>
        <v>0</v>
      </c>
      <c r="H33" s="22">
        <f>SUM(H7:H24)</f>
        <v>0</v>
      </c>
    </row>
    <row r="34" spans="1:8" ht="15.75" thickBot="1">
      <c r="A34" s="419" t="s">
        <v>71</v>
      </c>
      <c r="B34" s="420"/>
      <c r="C34" s="23">
        <f>IF(G33&gt;=C33,G33-C33,"….")</f>
        <v>0</v>
      </c>
      <c r="D34" s="23">
        <f>IF(H33&gt;=D33,H33-D33,"….")</f>
        <v>0</v>
      </c>
      <c r="E34" s="421" t="s">
        <v>72</v>
      </c>
      <c r="F34" s="422"/>
      <c r="G34" s="22">
        <f>IF(C33&gt;=G33,C33-G33,"…..")</f>
        <v>0</v>
      </c>
      <c r="H34" s="22">
        <f>IF(D33&gt;=H33,D33-H33,"…..")</f>
        <v>0</v>
      </c>
    </row>
    <row r="35" spans="1:8" ht="15.75" thickBot="1">
      <c r="A35" s="423" t="s">
        <v>27</v>
      </c>
      <c r="B35" s="392"/>
      <c r="C35" s="24">
        <f>SUM(C33,C34)</f>
        <v>0</v>
      </c>
      <c r="D35" s="24">
        <f>SUM(D33,D34)</f>
        <v>0</v>
      </c>
      <c r="E35" s="423" t="s">
        <v>27</v>
      </c>
      <c r="F35" s="392"/>
      <c r="G35" s="25">
        <f>SUM(G33,G34)</f>
        <v>0</v>
      </c>
      <c r="H35" s="25">
        <f>SUM(H33,H34)</f>
        <v>0</v>
      </c>
    </row>
    <row r="36" spans="1:8" ht="15">
      <c r="A36" s="414" t="s">
        <v>73</v>
      </c>
      <c r="B36" s="414"/>
      <c r="C36" s="414"/>
      <c r="D36" s="414"/>
      <c r="E36" s="414" t="s">
        <v>28</v>
      </c>
      <c r="F36" s="414"/>
      <c r="G36" s="414"/>
      <c r="H36" s="414"/>
    </row>
  </sheetData>
  <sheetProtection/>
  <mergeCells count="9">
    <mergeCell ref="A36:D36"/>
    <mergeCell ref="E36:H36"/>
    <mergeCell ref="A3:H3"/>
    <mergeCell ref="A4:D4"/>
    <mergeCell ref="E4:H4"/>
    <mergeCell ref="A34:B34"/>
    <mergeCell ref="E34:F34"/>
    <mergeCell ref="A35:B35"/>
    <mergeCell ref="E35:F35"/>
  </mergeCells>
  <printOptions/>
  <pageMargins left="0.5118110236220472" right="0.5118110236220472" top="0.7874015748031497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" width="12.28125" style="0" customWidth="1"/>
    <col min="2" max="2" width="19.00390625" style="0" customWidth="1"/>
    <col min="3" max="5" width="13.7109375" style="0" customWidth="1"/>
    <col min="6" max="6" width="14.28125" style="0" customWidth="1"/>
    <col min="7" max="7" width="13.7109375" style="0" customWidth="1"/>
    <col min="8" max="8" width="14.8515625" style="0" customWidth="1"/>
    <col min="9" max="9" width="13.7109375" style="0" customWidth="1"/>
  </cols>
  <sheetData>
    <row r="2" spans="1:2" ht="12.75">
      <c r="A2" s="4" t="s">
        <v>29</v>
      </c>
      <c r="B2" s="26"/>
    </row>
    <row r="3" ht="12.75">
      <c r="A3" s="4" t="s">
        <v>30</v>
      </c>
    </row>
    <row r="4" spans="4:6" ht="13.5">
      <c r="D4" s="393" t="s">
        <v>74</v>
      </c>
      <c r="E4" s="393"/>
      <c r="F4" s="393"/>
    </row>
    <row r="5" ht="13.5" thickBot="1"/>
    <row r="6" spans="1:9" ht="13.5" thickBot="1">
      <c r="A6" s="394" t="s">
        <v>75</v>
      </c>
      <c r="B6" s="395" t="s">
        <v>76</v>
      </c>
      <c r="C6" s="396" t="s">
        <v>77</v>
      </c>
      <c r="D6" s="386" t="s">
        <v>78</v>
      </c>
      <c r="E6" s="386"/>
      <c r="F6" s="386"/>
      <c r="G6" s="387" t="s">
        <v>79</v>
      </c>
      <c r="H6" s="387" t="s">
        <v>80</v>
      </c>
      <c r="I6" s="387" t="s">
        <v>81</v>
      </c>
    </row>
    <row r="7" spans="1:9" ht="39" customHeight="1" thickBot="1">
      <c r="A7" s="394"/>
      <c r="B7" s="395"/>
      <c r="C7" s="385"/>
      <c r="D7" s="27" t="s">
        <v>82</v>
      </c>
      <c r="E7" s="28" t="s">
        <v>83</v>
      </c>
      <c r="F7" s="28" t="s">
        <v>84</v>
      </c>
      <c r="G7" s="387"/>
      <c r="H7" s="387"/>
      <c r="I7" s="387"/>
    </row>
    <row r="8" spans="1:9" ht="12.75">
      <c r="A8" s="431" t="s">
        <v>85</v>
      </c>
      <c r="B8" s="29"/>
      <c r="C8" s="30"/>
      <c r="D8" s="31"/>
      <c r="E8" s="32"/>
      <c r="F8" s="33">
        <f>D8+E8</f>
        <v>0</v>
      </c>
      <c r="G8" s="34">
        <f>C8-F8</f>
        <v>0</v>
      </c>
      <c r="H8" s="35"/>
      <c r="I8" s="34">
        <f aca="true" t="shared" si="0" ref="I8:I19">H8-G8</f>
        <v>0</v>
      </c>
    </row>
    <row r="9" spans="1:9" ht="12.75">
      <c r="A9" s="432"/>
      <c r="B9" s="36"/>
      <c r="C9" s="37"/>
      <c r="D9" s="38"/>
      <c r="E9" s="39"/>
      <c r="F9" s="40">
        <f>D9+E9</f>
        <v>0</v>
      </c>
      <c r="G9" s="41">
        <f>C9-F9</f>
        <v>0</v>
      </c>
      <c r="H9" s="42"/>
      <c r="I9" s="41">
        <f t="shared" si="0"/>
        <v>0</v>
      </c>
    </row>
    <row r="10" spans="1:9" ht="13.5" thickBot="1">
      <c r="A10" s="433"/>
      <c r="B10" s="43"/>
      <c r="C10" s="44"/>
      <c r="D10" s="45"/>
      <c r="E10" s="46"/>
      <c r="F10" s="47">
        <f>D10+E10</f>
        <v>0</v>
      </c>
      <c r="G10" s="48">
        <f>C10-F10</f>
        <v>0</v>
      </c>
      <c r="H10" s="49"/>
      <c r="I10" s="50">
        <f t="shared" si="0"/>
        <v>0</v>
      </c>
    </row>
    <row r="11" spans="1:9" ht="13.5" thickBot="1">
      <c r="A11" s="51" t="s">
        <v>86</v>
      </c>
      <c r="B11" s="51"/>
      <c r="C11" s="52">
        <f aca="true" t="shared" si="1" ref="C11:H11">SUM(C8:C10)</f>
        <v>0</v>
      </c>
      <c r="D11" s="52">
        <f t="shared" si="1"/>
        <v>0</v>
      </c>
      <c r="E11" s="52">
        <f t="shared" si="1"/>
        <v>0</v>
      </c>
      <c r="F11" s="52">
        <f t="shared" si="1"/>
        <v>0</v>
      </c>
      <c r="G11" s="52">
        <f t="shared" si="1"/>
        <v>0</v>
      </c>
      <c r="H11" s="52">
        <f t="shared" si="1"/>
        <v>0</v>
      </c>
      <c r="I11" s="53">
        <f t="shared" si="0"/>
        <v>0</v>
      </c>
    </row>
    <row r="12" spans="1:9" ht="12.75">
      <c r="A12" s="390" t="s">
        <v>87</v>
      </c>
      <c r="B12" s="54"/>
      <c r="C12" s="55"/>
      <c r="D12" s="55"/>
      <c r="E12" s="55"/>
      <c r="F12" s="33">
        <f aca="true" t="shared" si="2" ref="F12:F18">D12+E12</f>
        <v>0</v>
      </c>
      <c r="G12" s="56">
        <f aca="true" t="shared" si="3" ref="G12:G18">C12-F12</f>
        <v>0</v>
      </c>
      <c r="H12" s="55"/>
      <c r="I12" s="56">
        <f t="shared" si="0"/>
        <v>0</v>
      </c>
    </row>
    <row r="13" spans="1:9" ht="12.75">
      <c r="A13" s="391"/>
      <c r="B13" s="2"/>
      <c r="C13" s="57"/>
      <c r="D13" s="57"/>
      <c r="E13" s="57"/>
      <c r="F13" s="58">
        <f t="shared" si="2"/>
        <v>0</v>
      </c>
      <c r="G13" s="59">
        <f t="shared" si="3"/>
        <v>0</v>
      </c>
      <c r="H13" s="57"/>
      <c r="I13" s="56">
        <f t="shared" si="0"/>
        <v>0</v>
      </c>
    </row>
    <row r="14" spans="1:9" ht="12.75">
      <c r="A14" s="391"/>
      <c r="B14" s="2"/>
      <c r="C14" s="57"/>
      <c r="D14" s="57"/>
      <c r="E14" s="57"/>
      <c r="F14" s="40">
        <f t="shared" si="2"/>
        <v>0</v>
      </c>
      <c r="G14" s="59">
        <f t="shared" si="3"/>
        <v>0</v>
      </c>
      <c r="H14" s="57"/>
      <c r="I14" s="56">
        <f t="shared" si="0"/>
        <v>0</v>
      </c>
    </row>
    <row r="15" spans="1:9" ht="12.75">
      <c r="A15" s="391"/>
      <c r="B15" s="2"/>
      <c r="C15" s="57"/>
      <c r="D15" s="57"/>
      <c r="E15" s="57"/>
      <c r="F15" s="40">
        <f t="shared" si="2"/>
        <v>0</v>
      </c>
      <c r="G15" s="59">
        <f t="shared" si="3"/>
        <v>0</v>
      </c>
      <c r="H15" s="57"/>
      <c r="I15" s="56">
        <f t="shared" si="0"/>
        <v>0</v>
      </c>
    </row>
    <row r="16" spans="1:9" ht="12.75">
      <c r="A16" s="391"/>
      <c r="B16" s="2"/>
      <c r="C16" s="57"/>
      <c r="D16" s="57"/>
      <c r="E16" s="57"/>
      <c r="F16" s="47">
        <f t="shared" si="2"/>
        <v>0</v>
      </c>
      <c r="G16" s="59">
        <f t="shared" si="3"/>
        <v>0</v>
      </c>
      <c r="H16" s="57"/>
      <c r="I16" s="56">
        <f t="shared" si="0"/>
        <v>0</v>
      </c>
    </row>
    <row r="17" spans="1:9" ht="12.75">
      <c r="A17" s="380"/>
      <c r="B17" s="2"/>
      <c r="C17" s="57"/>
      <c r="D17" s="57"/>
      <c r="E17" s="57"/>
      <c r="F17" s="47">
        <f t="shared" si="2"/>
        <v>0</v>
      </c>
      <c r="G17" s="59">
        <f t="shared" si="3"/>
        <v>0</v>
      </c>
      <c r="H17" s="57"/>
      <c r="I17" s="56">
        <f t="shared" si="0"/>
        <v>0</v>
      </c>
    </row>
    <row r="18" spans="1:9" ht="13.5" thickBot="1">
      <c r="A18" s="381"/>
      <c r="B18" s="60"/>
      <c r="C18" s="61"/>
      <c r="D18" s="61"/>
      <c r="E18" s="61"/>
      <c r="F18" s="47">
        <f t="shared" si="2"/>
        <v>0</v>
      </c>
      <c r="G18" s="62">
        <f t="shared" si="3"/>
        <v>0</v>
      </c>
      <c r="H18" s="61"/>
      <c r="I18" s="63">
        <f t="shared" si="0"/>
        <v>0</v>
      </c>
    </row>
    <row r="19" spans="1:9" ht="13.5" thickBot="1">
      <c r="A19" s="51" t="s">
        <v>88</v>
      </c>
      <c r="B19" s="51"/>
      <c r="C19" s="52">
        <f aca="true" t="shared" si="4" ref="C19:H19">SUM(C12:C18)</f>
        <v>0</v>
      </c>
      <c r="D19" s="52">
        <f t="shared" si="4"/>
        <v>0</v>
      </c>
      <c r="E19" s="52">
        <f t="shared" si="4"/>
        <v>0</v>
      </c>
      <c r="F19" s="52">
        <f t="shared" si="4"/>
        <v>0</v>
      </c>
      <c r="G19" s="52">
        <f t="shared" si="4"/>
        <v>0</v>
      </c>
      <c r="H19" s="52">
        <f t="shared" si="4"/>
        <v>0</v>
      </c>
      <c r="I19" s="52">
        <f t="shared" si="0"/>
        <v>0</v>
      </c>
    </row>
    <row r="20" spans="1:9" ht="13.5" thickBot="1">
      <c r="A20" s="64"/>
      <c r="B20" s="64"/>
      <c r="C20" s="64"/>
      <c r="D20" s="64"/>
      <c r="E20" s="64"/>
      <c r="F20" s="64"/>
      <c r="G20" s="64"/>
      <c r="H20" s="64"/>
      <c r="I20" s="65"/>
    </row>
    <row r="21" spans="1:9" ht="13.5" thickBot="1">
      <c r="A21" s="388" t="s">
        <v>190</v>
      </c>
      <c r="B21" s="388"/>
      <c r="C21" s="52">
        <f aca="true" t="shared" si="5" ref="C21:H21">C11+C19</f>
        <v>0</v>
      </c>
      <c r="D21" s="52">
        <f t="shared" si="5"/>
        <v>0</v>
      </c>
      <c r="E21" s="52">
        <f t="shared" si="5"/>
        <v>0</v>
      </c>
      <c r="F21" s="52">
        <f t="shared" si="5"/>
        <v>0</v>
      </c>
      <c r="G21" s="52">
        <f t="shared" si="5"/>
        <v>0</v>
      </c>
      <c r="H21" s="52">
        <f t="shared" si="5"/>
        <v>0</v>
      </c>
      <c r="I21" s="52">
        <f>H21-G21</f>
        <v>0</v>
      </c>
    </row>
    <row r="23" spans="1:9" ht="12.75">
      <c r="A23" s="389" t="s">
        <v>89</v>
      </c>
      <c r="B23" s="389"/>
      <c r="C23" s="389"/>
      <c r="F23" s="389" t="s">
        <v>90</v>
      </c>
      <c r="G23" s="389"/>
      <c r="H23" s="389"/>
      <c r="I23" s="403"/>
    </row>
    <row r="24" ht="13.5" thickBot="1"/>
    <row r="25" spans="1:9" ht="13.5" thickBot="1">
      <c r="A25" s="382" t="s">
        <v>191</v>
      </c>
      <c r="B25" s="383"/>
      <c r="C25" s="384"/>
      <c r="F25" s="66" t="s">
        <v>91</v>
      </c>
      <c r="G25" s="67"/>
      <c r="H25" s="68" t="s">
        <v>92</v>
      </c>
      <c r="I25" s="67"/>
    </row>
    <row r="26" spans="1:9" ht="13.5" thickBot="1">
      <c r="A26" s="69" t="s">
        <v>93</v>
      </c>
      <c r="B26" s="70">
        <f>D21</f>
        <v>0</v>
      </c>
      <c r="C26" s="71"/>
      <c r="F26" s="72" t="s">
        <v>94</v>
      </c>
      <c r="G26" s="73"/>
      <c r="H26" s="74" t="s">
        <v>95</v>
      </c>
      <c r="I26" s="75"/>
    </row>
    <row r="27" spans="1:9" ht="13.5" thickBot="1">
      <c r="A27" s="69" t="s">
        <v>96</v>
      </c>
      <c r="B27" s="76"/>
      <c r="C27" s="77">
        <f>D11</f>
        <v>0</v>
      </c>
      <c r="F27" s="72" t="s">
        <v>97</v>
      </c>
      <c r="G27" s="67"/>
      <c r="H27" s="78" t="s">
        <v>98</v>
      </c>
      <c r="I27" s="67"/>
    </row>
    <row r="28" spans="1:9" ht="13.5" thickBot="1">
      <c r="A28" s="69" t="s">
        <v>99</v>
      </c>
      <c r="B28" s="76"/>
      <c r="C28" s="77">
        <f>D19</f>
        <v>0</v>
      </c>
      <c r="F28" s="79" t="s">
        <v>100</v>
      </c>
      <c r="G28" s="67"/>
      <c r="H28" s="80" t="s">
        <v>101</v>
      </c>
      <c r="I28" s="67"/>
    </row>
    <row r="29" ht="13.5" thickBot="1"/>
    <row r="30" spans="1:10" ht="12.75">
      <c r="A30" s="378" t="s">
        <v>102</v>
      </c>
      <c r="B30" s="379"/>
      <c r="C30" s="379"/>
      <c r="D30" s="379"/>
      <c r="E30" s="379"/>
      <c r="F30" s="379"/>
      <c r="G30" s="379"/>
      <c r="H30" s="379"/>
      <c r="I30" s="424"/>
      <c r="J30" s="81"/>
    </row>
    <row r="31" spans="1:10" ht="12.75">
      <c r="A31" s="425"/>
      <c r="B31" s="426"/>
      <c r="C31" s="426"/>
      <c r="D31" s="426"/>
      <c r="E31" s="426"/>
      <c r="F31" s="426"/>
      <c r="G31" s="426"/>
      <c r="H31" s="426"/>
      <c r="I31" s="427"/>
      <c r="J31" s="81"/>
    </row>
    <row r="32" spans="1:9" ht="13.5" thickBot="1">
      <c r="A32" s="428"/>
      <c r="B32" s="429"/>
      <c r="C32" s="429"/>
      <c r="D32" s="429"/>
      <c r="E32" s="429"/>
      <c r="F32" s="429"/>
      <c r="G32" s="429"/>
      <c r="H32" s="429"/>
      <c r="I32" s="430"/>
    </row>
  </sheetData>
  <sheetProtection sheet="1" objects="1" scenarios="1"/>
  <mergeCells count="15">
    <mergeCell ref="A25:C25"/>
    <mergeCell ref="A30:I32"/>
    <mergeCell ref="H6:H7"/>
    <mergeCell ref="I6:I7"/>
    <mergeCell ref="F23:I23"/>
    <mergeCell ref="A8:A10"/>
    <mergeCell ref="G6:G7"/>
    <mergeCell ref="A21:B21"/>
    <mergeCell ref="A23:C23"/>
    <mergeCell ref="A12:A18"/>
    <mergeCell ref="D4:F4"/>
    <mergeCell ref="A6:A7"/>
    <mergeCell ref="B6:B7"/>
    <mergeCell ref="C6:C7"/>
    <mergeCell ref="D6:F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 xml:space="preserve">&amp;R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1.8515625" style="82" customWidth="1"/>
    <col min="2" max="2" width="22.00390625" style="82" customWidth="1"/>
    <col min="3" max="3" width="35.8515625" style="82" customWidth="1"/>
    <col min="4" max="4" width="15.28125" style="82" customWidth="1"/>
    <col min="5" max="5" width="24.57421875" style="82" customWidth="1"/>
    <col min="6" max="6" width="20.140625" style="82" customWidth="1"/>
    <col min="7" max="7" width="13.421875" style="82" customWidth="1"/>
    <col min="8" max="8" width="1.7109375" style="82" customWidth="1"/>
    <col min="9" max="16384" width="11.421875" style="82" customWidth="1"/>
  </cols>
  <sheetData>
    <row r="1" spans="2:4" ht="12.75">
      <c r="B1" s="83" t="s">
        <v>103</v>
      </c>
      <c r="C1" s="84"/>
      <c r="D1" s="84"/>
    </row>
    <row r="2" spans="2:4" ht="12.75">
      <c r="B2" s="83" t="s">
        <v>0</v>
      </c>
      <c r="C2" s="84"/>
      <c r="D2" s="84"/>
    </row>
    <row r="3" ht="31.5" customHeight="1">
      <c r="D3" s="85" t="s">
        <v>104</v>
      </c>
    </row>
    <row r="4" ht="12.75" customHeight="1">
      <c r="D4" s="86" t="s">
        <v>105</v>
      </c>
    </row>
    <row r="5" ht="8.25" customHeight="1"/>
    <row r="6" spans="1:7" s="91" customFormat="1" ht="44.25" customHeight="1">
      <c r="A6" s="87"/>
      <c r="B6" s="88" t="s">
        <v>106</v>
      </c>
      <c r="C6" s="89" t="s">
        <v>107</v>
      </c>
      <c r="D6" s="90" t="s">
        <v>108</v>
      </c>
      <c r="E6" s="90" t="s">
        <v>109</v>
      </c>
      <c r="F6" s="90" t="s">
        <v>110</v>
      </c>
      <c r="G6" s="90" t="s">
        <v>111</v>
      </c>
    </row>
    <row r="7" spans="1:7" ht="17.25" customHeight="1">
      <c r="A7" s="92"/>
      <c r="B7" s="93"/>
      <c r="C7" s="94"/>
      <c r="D7" s="95"/>
      <c r="E7" s="94"/>
      <c r="F7" s="94"/>
      <c r="G7" s="96"/>
    </row>
    <row r="8" spans="1:7" ht="17.25" customHeight="1">
      <c r="A8" s="92"/>
      <c r="B8" s="97"/>
      <c r="C8" s="98"/>
      <c r="D8" s="99"/>
      <c r="E8" s="98"/>
      <c r="F8" s="98"/>
      <c r="G8" s="97"/>
    </row>
    <row r="9" spans="1:7" ht="17.25" customHeight="1">
      <c r="A9" s="92"/>
      <c r="B9" s="97"/>
      <c r="C9" s="98"/>
      <c r="D9" s="99"/>
      <c r="E9" s="98"/>
      <c r="F9" s="98"/>
      <c r="G9" s="97"/>
    </row>
    <row r="10" spans="1:7" ht="17.25" customHeight="1">
      <c r="A10" s="92"/>
      <c r="B10" s="97"/>
      <c r="C10" s="98"/>
      <c r="D10" s="99"/>
      <c r="E10" s="98"/>
      <c r="F10" s="97"/>
      <c r="G10" s="97"/>
    </row>
    <row r="11" spans="1:7" ht="17.25" customHeight="1">
      <c r="A11" s="92"/>
      <c r="B11" s="97"/>
      <c r="C11" s="98"/>
      <c r="D11" s="99"/>
      <c r="E11" s="98"/>
      <c r="F11" s="98"/>
      <c r="G11" s="97"/>
    </row>
    <row r="12" spans="1:7" ht="17.25" customHeight="1">
      <c r="A12" s="92"/>
      <c r="B12" s="97"/>
      <c r="C12" s="98"/>
      <c r="D12" s="99"/>
      <c r="E12" s="98"/>
      <c r="F12" s="98"/>
      <c r="G12" s="97"/>
    </row>
    <row r="13" spans="1:7" ht="17.25" customHeight="1">
      <c r="A13" s="92"/>
      <c r="B13" s="97"/>
      <c r="C13" s="98"/>
      <c r="D13" s="99"/>
      <c r="E13" s="98"/>
      <c r="F13" s="98"/>
      <c r="G13" s="97"/>
    </row>
    <row r="14" spans="1:7" ht="17.25" customHeight="1">
      <c r="A14" s="92"/>
      <c r="B14" s="97"/>
      <c r="C14" s="98"/>
      <c r="D14" s="99"/>
      <c r="E14" s="98"/>
      <c r="F14" s="98"/>
      <c r="G14" s="97"/>
    </row>
    <row r="15" spans="1:7" ht="17.25" customHeight="1">
      <c r="A15" s="92"/>
      <c r="B15" s="97"/>
      <c r="C15" s="98"/>
      <c r="D15" s="99"/>
      <c r="E15" s="98"/>
      <c r="F15" s="98"/>
      <c r="G15" s="97"/>
    </row>
    <row r="16" spans="1:7" ht="17.25" customHeight="1">
      <c r="A16" s="92"/>
      <c r="B16" s="97"/>
      <c r="C16" s="98"/>
      <c r="D16" s="99"/>
      <c r="E16" s="98"/>
      <c r="F16" s="98"/>
      <c r="G16" s="97"/>
    </row>
    <row r="17" spans="1:7" ht="17.25" customHeight="1">
      <c r="A17" s="92"/>
      <c r="B17" s="97"/>
      <c r="C17" s="98"/>
      <c r="D17" s="99"/>
      <c r="E17" s="98"/>
      <c r="F17" s="98"/>
      <c r="G17" s="97"/>
    </row>
    <row r="18" spans="1:7" ht="17.25" customHeight="1">
      <c r="A18" s="92"/>
      <c r="B18" s="97"/>
      <c r="C18" s="98"/>
      <c r="D18" s="99"/>
      <c r="E18" s="98"/>
      <c r="F18" s="98"/>
      <c r="G18" s="97"/>
    </row>
    <row r="19" spans="1:7" ht="17.25" customHeight="1">
      <c r="A19" s="92"/>
      <c r="B19" s="97"/>
      <c r="C19" s="98"/>
      <c r="D19" s="99"/>
      <c r="E19" s="98"/>
      <c r="F19" s="98"/>
      <c r="G19" s="97"/>
    </row>
    <row r="20" spans="1:7" ht="17.25" customHeight="1">
      <c r="A20" s="92"/>
      <c r="B20" s="97"/>
      <c r="C20" s="98"/>
      <c r="D20" s="99"/>
      <c r="E20" s="98"/>
      <c r="F20" s="98"/>
      <c r="G20" s="97"/>
    </row>
    <row r="21" spans="1:7" ht="17.25" customHeight="1">
      <c r="A21" s="92"/>
      <c r="B21" s="97"/>
      <c r="C21" s="98"/>
      <c r="D21" s="99"/>
      <c r="E21" s="98"/>
      <c r="F21" s="98"/>
      <c r="G21" s="97"/>
    </row>
    <row r="22" spans="1:7" ht="17.25" customHeight="1">
      <c r="A22" s="92"/>
      <c r="B22" s="97"/>
      <c r="C22" s="98"/>
      <c r="D22" s="99"/>
      <c r="E22" s="98"/>
      <c r="F22" s="98"/>
      <c r="G22" s="97"/>
    </row>
    <row r="23" spans="1:7" ht="17.25" customHeight="1">
      <c r="A23" s="92"/>
      <c r="B23" s="97"/>
      <c r="C23" s="98"/>
      <c r="D23" s="99"/>
      <c r="E23" s="98"/>
      <c r="F23" s="98"/>
      <c r="G23" s="97"/>
    </row>
    <row r="24" spans="1:7" ht="17.25" customHeight="1">
      <c r="A24" s="92"/>
      <c r="B24" s="97"/>
      <c r="C24" s="98"/>
      <c r="D24" s="99"/>
      <c r="E24" s="98"/>
      <c r="F24" s="98"/>
      <c r="G24" s="97"/>
    </row>
    <row r="25" spans="1:7" ht="17.25" customHeight="1">
      <c r="A25" s="92"/>
      <c r="B25" s="100"/>
      <c r="C25" s="101"/>
      <c r="D25" s="102"/>
      <c r="E25" s="101"/>
      <c r="F25" s="101"/>
      <c r="G25" s="100"/>
    </row>
    <row r="26" ht="9.75" customHeight="1"/>
    <row r="27" ht="12.75">
      <c r="A27" s="82" t="s">
        <v>112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3">
      <selection activeCell="J16" sqref="J16"/>
    </sheetView>
  </sheetViews>
  <sheetFormatPr defaultColWidth="11.421875" defaultRowHeight="12.75"/>
  <cols>
    <col min="2" max="2" width="12.7109375" style="0" customWidth="1"/>
    <col min="3" max="3" width="12.421875" style="0" bestFit="1" customWidth="1"/>
    <col min="4" max="4" width="13.8515625" style="0" customWidth="1"/>
    <col min="5" max="5" width="14.57421875" style="0" customWidth="1"/>
    <col min="6" max="6" width="14.140625" style="0" customWidth="1"/>
    <col min="7" max="7" width="12.7109375" style="0" customWidth="1"/>
    <col min="8" max="8" width="12.7109375" style="103" customWidth="1"/>
    <col min="9" max="10" width="13.421875" style="0" customWidth="1"/>
  </cols>
  <sheetData>
    <row r="1" ht="12.75">
      <c r="A1" s="4" t="s">
        <v>0</v>
      </c>
    </row>
    <row r="2" ht="12.75">
      <c r="A2" s="4" t="s">
        <v>103</v>
      </c>
    </row>
    <row r="3" spans="4:8" ht="17.25">
      <c r="D3" s="434" t="s">
        <v>113</v>
      </c>
      <c r="E3" s="402"/>
      <c r="F3" s="402"/>
      <c r="G3" s="402"/>
      <c r="H3" s="435"/>
    </row>
    <row r="4" spans="4:7" ht="17.25">
      <c r="D4" s="104"/>
      <c r="E4" s="443" t="s">
        <v>114</v>
      </c>
      <c r="F4" s="443"/>
      <c r="G4" s="105"/>
    </row>
    <row r="5" ht="13.5" thickBot="1">
      <c r="D5" s="106"/>
    </row>
    <row r="6" spans="1:10" ht="14.25" thickBot="1">
      <c r="A6" s="107"/>
      <c r="B6" s="441" t="s">
        <v>115</v>
      </c>
      <c r="C6" s="441"/>
      <c r="D6" s="441"/>
      <c r="E6" s="441"/>
      <c r="F6" s="441" t="s">
        <v>116</v>
      </c>
      <c r="G6" s="441"/>
      <c r="H6" s="441"/>
      <c r="I6" s="442"/>
      <c r="J6" s="436" t="s">
        <v>117</v>
      </c>
    </row>
    <row r="7" spans="1:10" ht="14.25" thickBot="1">
      <c r="A7" s="108" t="s">
        <v>118</v>
      </c>
      <c r="B7" s="108" t="s">
        <v>119</v>
      </c>
      <c r="C7" s="108" t="s">
        <v>120</v>
      </c>
      <c r="D7" s="110" t="s">
        <v>121</v>
      </c>
      <c r="E7" s="108" t="s">
        <v>122</v>
      </c>
      <c r="F7" s="108" t="s">
        <v>123</v>
      </c>
      <c r="G7" s="108" t="s">
        <v>120</v>
      </c>
      <c r="H7" s="111" t="s">
        <v>124</v>
      </c>
      <c r="I7" s="109" t="s">
        <v>122</v>
      </c>
      <c r="J7" s="437"/>
    </row>
    <row r="8" spans="1:10" ht="13.5">
      <c r="A8" s="112"/>
      <c r="B8" s="113"/>
      <c r="C8" s="114"/>
      <c r="D8" s="115"/>
      <c r="E8" s="116">
        <f aca="true" t="shared" si="0" ref="E8:E15">C8*D8</f>
        <v>0</v>
      </c>
      <c r="F8" s="113"/>
      <c r="G8" s="114"/>
      <c r="H8" s="115"/>
      <c r="I8" s="117">
        <f aca="true" t="shared" si="1" ref="I8:I15">G8*H8</f>
        <v>0</v>
      </c>
      <c r="J8" s="118">
        <f aca="true" t="shared" si="2" ref="J8:J14">(H8-D8)*G8</f>
        <v>0</v>
      </c>
    </row>
    <row r="9" spans="1:10" ht="13.5">
      <c r="A9" s="119"/>
      <c r="B9" s="120"/>
      <c r="C9" s="121"/>
      <c r="D9" s="122"/>
      <c r="E9" s="116">
        <f t="shared" si="0"/>
        <v>0</v>
      </c>
      <c r="F9" s="120"/>
      <c r="G9" s="121"/>
      <c r="H9" s="122"/>
      <c r="I9" s="123">
        <f t="shared" si="1"/>
        <v>0</v>
      </c>
      <c r="J9" s="116">
        <f t="shared" si="2"/>
        <v>0</v>
      </c>
    </row>
    <row r="10" spans="1:10" ht="13.5">
      <c r="A10" s="119"/>
      <c r="B10" s="120"/>
      <c r="C10" s="121"/>
      <c r="D10" s="122"/>
      <c r="E10" s="116">
        <f t="shared" si="0"/>
        <v>0</v>
      </c>
      <c r="F10" s="120"/>
      <c r="G10" s="121"/>
      <c r="H10" s="122"/>
      <c r="I10" s="123">
        <f t="shared" si="1"/>
        <v>0</v>
      </c>
      <c r="J10" s="116">
        <f t="shared" si="2"/>
        <v>0</v>
      </c>
    </row>
    <row r="11" spans="1:10" ht="13.5">
      <c r="A11" s="119"/>
      <c r="B11" s="120"/>
      <c r="C11" s="121"/>
      <c r="D11" s="122"/>
      <c r="E11" s="116">
        <f t="shared" si="0"/>
        <v>0</v>
      </c>
      <c r="F11" s="120"/>
      <c r="G11" s="121"/>
      <c r="H11" s="122"/>
      <c r="I11" s="123">
        <f t="shared" si="1"/>
        <v>0</v>
      </c>
      <c r="J11" s="116">
        <f t="shared" si="2"/>
        <v>0</v>
      </c>
    </row>
    <row r="12" spans="1:10" ht="13.5">
      <c r="A12" s="119"/>
      <c r="B12" s="120"/>
      <c r="C12" s="121"/>
      <c r="D12" s="122"/>
      <c r="E12" s="116">
        <f t="shared" si="0"/>
        <v>0</v>
      </c>
      <c r="F12" s="120"/>
      <c r="G12" s="121"/>
      <c r="H12" s="122"/>
      <c r="I12" s="123">
        <f t="shared" si="1"/>
        <v>0</v>
      </c>
      <c r="J12" s="116">
        <f t="shared" si="2"/>
        <v>0</v>
      </c>
    </row>
    <row r="13" spans="1:10" ht="13.5">
      <c r="A13" s="119"/>
      <c r="B13" s="120"/>
      <c r="C13" s="121"/>
      <c r="D13" s="122"/>
      <c r="E13" s="116">
        <f t="shared" si="0"/>
        <v>0</v>
      </c>
      <c r="F13" s="124"/>
      <c r="G13" s="121"/>
      <c r="H13" s="122"/>
      <c r="I13" s="123">
        <f t="shared" si="1"/>
        <v>0</v>
      </c>
      <c r="J13" s="116">
        <f t="shared" si="2"/>
        <v>0</v>
      </c>
    </row>
    <row r="14" spans="1:10" ht="13.5">
      <c r="A14" s="119"/>
      <c r="B14" s="120"/>
      <c r="C14" s="121"/>
      <c r="D14" s="122"/>
      <c r="E14" s="116">
        <f t="shared" si="0"/>
        <v>0</v>
      </c>
      <c r="F14" s="120"/>
      <c r="G14" s="121"/>
      <c r="H14" s="122"/>
      <c r="I14" s="123">
        <f t="shared" si="1"/>
        <v>0</v>
      </c>
      <c r="J14" s="116">
        <f t="shared" si="2"/>
        <v>0</v>
      </c>
    </row>
    <row r="15" spans="1:10" ht="14.25" thickBot="1">
      <c r="A15" s="125"/>
      <c r="B15" s="126"/>
      <c r="C15" s="127"/>
      <c r="D15" s="128"/>
      <c r="E15" s="129">
        <f t="shared" si="0"/>
        <v>0</v>
      </c>
      <c r="F15" s="125"/>
      <c r="G15" s="127"/>
      <c r="H15" s="128"/>
      <c r="I15" s="123">
        <f t="shared" si="1"/>
        <v>0</v>
      </c>
      <c r="J15" s="129"/>
    </row>
    <row r="16" spans="1:10" ht="14.25" thickBot="1">
      <c r="A16" s="107" t="s">
        <v>27</v>
      </c>
      <c r="B16" s="130"/>
      <c r="C16" s="130"/>
      <c r="D16" s="131"/>
      <c r="E16" s="132">
        <f>SUM(E8:E15)</f>
        <v>0</v>
      </c>
      <c r="F16" s="133"/>
      <c r="G16" s="134"/>
      <c r="H16" s="131"/>
      <c r="I16" s="132">
        <f>SUM(I8:I15)</f>
        <v>0</v>
      </c>
      <c r="J16" s="132">
        <f>SUM(J8:J15)</f>
        <v>0</v>
      </c>
    </row>
    <row r="20" spans="2:9" ht="17.25">
      <c r="B20" s="434" t="s">
        <v>125</v>
      </c>
      <c r="C20" s="435"/>
      <c r="D20" s="435"/>
      <c r="E20" s="435"/>
      <c r="F20" s="435"/>
      <c r="G20" s="435"/>
      <c r="H20" s="435"/>
      <c r="I20" s="435"/>
    </row>
    <row r="21" ht="13.5" thickBot="1">
      <c r="C21" s="106"/>
    </row>
    <row r="22" spans="2:9" ht="42" thickBot="1">
      <c r="B22" s="135" t="s">
        <v>118</v>
      </c>
      <c r="C22" s="135" t="s">
        <v>126</v>
      </c>
      <c r="D22" s="136" t="s">
        <v>127</v>
      </c>
      <c r="E22" s="137" t="s">
        <v>128</v>
      </c>
      <c r="F22" s="137" t="s">
        <v>129</v>
      </c>
      <c r="G22" s="137" t="s">
        <v>130</v>
      </c>
      <c r="H22" s="137" t="s">
        <v>131</v>
      </c>
      <c r="I22" s="138" t="s">
        <v>27</v>
      </c>
    </row>
    <row r="23" spans="2:9" ht="13.5">
      <c r="B23" s="112"/>
      <c r="C23" s="139"/>
      <c r="D23" s="112"/>
      <c r="E23" s="140"/>
      <c r="F23" s="112"/>
      <c r="G23" s="141">
        <f aca="true" t="shared" si="3" ref="G23:G29">D23+E23-F23</f>
        <v>0</v>
      </c>
      <c r="H23" s="115"/>
      <c r="I23" s="118">
        <f aca="true" t="shared" si="4" ref="I23:I29">G23*H23</f>
        <v>0</v>
      </c>
    </row>
    <row r="24" spans="2:9" ht="13.5">
      <c r="B24" s="142"/>
      <c r="C24" s="143"/>
      <c r="D24" s="142"/>
      <c r="E24" s="144"/>
      <c r="F24" s="142"/>
      <c r="G24" s="145">
        <f t="shared" si="3"/>
        <v>0</v>
      </c>
      <c r="H24" s="146"/>
      <c r="I24" s="147">
        <f t="shared" si="4"/>
        <v>0</v>
      </c>
    </row>
    <row r="25" spans="2:9" ht="13.5">
      <c r="B25" s="124"/>
      <c r="C25" s="148"/>
      <c r="D25" s="124"/>
      <c r="E25" s="149"/>
      <c r="F25" s="124"/>
      <c r="G25" s="150">
        <f t="shared" si="3"/>
        <v>0</v>
      </c>
      <c r="H25" s="122"/>
      <c r="I25" s="116">
        <f t="shared" si="4"/>
        <v>0</v>
      </c>
    </row>
    <row r="26" spans="2:9" ht="13.5">
      <c r="B26" s="124"/>
      <c r="C26" s="148"/>
      <c r="D26" s="124"/>
      <c r="E26" s="149"/>
      <c r="F26" s="124"/>
      <c r="G26" s="150">
        <f t="shared" si="3"/>
        <v>0</v>
      </c>
      <c r="H26" s="122"/>
      <c r="I26" s="116">
        <f t="shared" si="4"/>
        <v>0</v>
      </c>
    </row>
    <row r="27" spans="2:9" ht="13.5">
      <c r="B27" s="124"/>
      <c r="C27" s="148"/>
      <c r="D27" s="151"/>
      <c r="E27" s="149"/>
      <c r="F27" s="124"/>
      <c r="G27" s="150">
        <f t="shared" si="3"/>
        <v>0</v>
      </c>
      <c r="H27" s="122"/>
      <c r="I27" s="116">
        <f t="shared" si="4"/>
        <v>0</v>
      </c>
    </row>
    <row r="28" spans="2:9" ht="13.5">
      <c r="B28" s="124"/>
      <c r="C28" s="148"/>
      <c r="D28" s="151"/>
      <c r="E28" s="149"/>
      <c r="F28" s="124"/>
      <c r="G28" s="150">
        <f t="shared" si="3"/>
        <v>0</v>
      </c>
      <c r="H28" s="122"/>
      <c r="I28" s="116">
        <f t="shared" si="4"/>
        <v>0</v>
      </c>
    </row>
    <row r="29" spans="2:9" ht="14.25" thickBot="1">
      <c r="B29" s="152"/>
      <c r="C29" s="153"/>
      <c r="D29" s="152"/>
      <c r="E29" s="154"/>
      <c r="F29" s="152"/>
      <c r="G29" s="150">
        <f t="shared" si="3"/>
        <v>0</v>
      </c>
      <c r="H29" s="155"/>
      <c r="I29" s="116">
        <f t="shared" si="4"/>
        <v>0</v>
      </c>
    </row>
    <row r="30" spans="2:9" ht="14.25" thickBot="1">
      <c r="B30" s="438" t="s">
        <v>132</v>
      </c>
      <c r="C30" s="439"/>
      <c r="D30" s="439"/>
      <c r="E30" s="439"/>
      <c r="F30" s="439"/>
      <c r="G30" s="439"/>
      <c r="H30" s="440"/>
      <c r="I30" s="132">
        <f>SUM(I23:I29)</f>
        <v>0</v>
      </c>
    </row>
  </sheetData>
  <sheetProtection sheet="1" objects="1" scenarios="1"/>
  <mergeCells count="7">
    <mergeCell ref="D3:H3"/>
    <mergeCell ref="B20:I20"/>
    <mergeCell ref="J6:J7"/>
    <mergeCell ref="B30:H30"/>
    <mergeCell ref="B6:E6"/>
    <mergeCell ref="F6:I6"/>
    <mergeCell ref="E4:F4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Footer>&amp;L&amp;8PM / 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4">
      <selection activeCell="M17" sqref="M17"/>
    </sheetView>
  </sheetViews>
  <sheetFormatPr defaultColWidth="11.421875" defaultRowHeight="12.75"/>
  <sheetData>
    <row r="1" ht="12.75">
      <c r="A1" s="4" t="s">
        <v>0</v>
      </c>
    </row>
    <row r="2" ht="12.75">
      <c r="A2" s="4" t="s">
        <v>103</v>
      </c>
    </row>
    <row r="3" ht="12.75">
      <c r="A3" s="4"/>
    </row>
    <row r="4" ht="12.75">
      <c r="A4" s="4"/>
    </row>
    <row r="5" ht="12.75">
      <c r="A5" s="4"/>
    </row>
    <row r="7" spans="4:7" ht="15">
      <c r="D7" s="177" t="s">
        <v>146</v>
      </c>
      <c r="E7" s="177"/>
      <c r="F7" s="177"/>
      <c r="G7" s="177"/>
    </row>
    <row r="10" ht="12.75">
      <c r="B10" t="s">
        <v>147</v>
      </c>
    </row>
    <row r="11" ht="12.75">
      <c r="B11" t="s">
        <v>148</v>
      </c>
    </row>
    <row r="14" spans="2:10" ht="12.75">
      <c r="B14" s="178" t="s">
        <v>149</v>
      </c>
      <c r="C14" t="s">
        <v>150</v>
      </c>
      <c r="J14" s="5"/>
    </row>
    <row r="15" spans="3:8" ht="12.75">
      <c r="C15" s="435"/>
      <c r="D15" s="435"/>
      <c r="E15" s="435"/>
      <c r="F15" s="435"/>
      <c r="G15" s="435"/>
      <c r="H15" s="435"/>
    </row>
    <row r="16" spans="2:8" ht="12.75">
      <c r="B16" s="178" t="s">
        <v>149</v>
      </c>
      <c r="C16" t="s">
        <v>151</v>
      </c>
      <c r="E16" s="435"/>
      <c r="F16" s="435"/>
      <c r="G16" s="435"/>
      <c r="H16" s="435"/>
    </row>
    <row r="17" spans="2:8" ht="12.75">
      <c r="B17" s="178" t="s">
        <v>149</v>
      </c>
      <c r="C17" t="s">
        <v>152</v>
      </c>
      <c r="E17" s="435"/>
      <c r="F17" s="435"/>
      <c r="G17" s="435"/>
      <c r="H17" s="435"/>
    </row>
    <row r="18" spans="2:8" ht="12.75">
      <c r="B18" s="178" t="s">
        <v>149</v>
      </c>
      <c r="C18" t="s">
        <v>153</v>
      </c>
      <c r="E18" s="435"/>
      <c r="F18" s="435"/>
      <c r="G18" s="435"/>
      <c r="H18" s="435"/>
    </row>
    <row r="29" spans="3:5" ht="15">
      <c r="C29" s="179" t="s">
        <v>154</v>
      </c>
      <c r="D29" s="180"/>
      <c r="E29" s="180"/>
    </row>
    <row r="32" ht="12.75">
      <c r="B32" t="s">
        <v>155</v>
      </c>
    </row>
    <row r="33" ht="12.75">
      <c r="B33" t="s">
        <v>156</v>
      </c>
    </row>
    <row r="36" spans="2:8" ht="12.75">
      <c r="B36" s="178" t="s">
        <v>149</v>
      </c>
      <c r="C36" t="s">
        <v>157</v>
      </c>
      <c r="E36" s="435"/>
      <c r="F36" s="435"/>
      <c r="G36" s="435"/>
      <c r="H36" s="435"/>
    </row>
    <row r="37" spans="2:8" ht="12.75">
      <c r="B37" s="178" t="s">
        <v>149</v>
      </c>
      <c r="C37" t="s">
        <v>158</v>
      </c>
      <c r="E37" s="435"/>
      <c r="F37" s="435"/>
      <c r="G37" s="435"/>
      <c r="H37" s="435"/>
    </row>
    <row r="38" spans="2:8" ht="12.75">
      <c r="B38" s="178" t="s">
        <v>149</v>
      </c>
      <c r="C38" t="s">
        <v>159</v>
      </c>
      <c r="E38" s="435"/>
      <c r="F38" s="435"/>
      <c r="G38" s="435"/>
      <c r="H38" s="435"/>
    </row>
    <row r="39" spans="2:8" ht="12.75">
      <c r="B39" s="178" t="s">
        <v>149</v>
      </c>
      <c r="C39" t="s">
        <v>160</v>
      </c>
      <c r="E39" s="435"/>
      <c r="F39" s="435"/>
      <c r="G39" s="435"/>
      <c r="H39" s="435"/>
    </row>
  </sheetData>
  <sheetProtection/>
  <mergeCells count="8">
    <mergeCell ref="E37:H37"/>
    <mergeCell ref="E38:H38"/>
    <mergeCell ref="E39:H39"/>
    <mergeCell ref="C15:H15"/>
    <mergeCell ref="E16:H16"/>
    <mergeCell ref="E17:H17"/>
    <mergeCell ref="E18:H18"/>
    <mergeCell ref="E36:H3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0">
      <selection activeCell="K15" sqref="K15"/>
    </sheetView>
  </sheetViews>
  <sheetFormatPr defaultColWidth="11.421875" defaultRowHeight="12.75"/>
  <cols>
    <col min="1" max="1" width="3.57421875" style="82" customWidth="1"/>
    <col min="2" max="2" width="11.7109375" style="82" customWidth="1"/>
    <col min="3" max="3" width="16.28125" style="82" customWidth="1"/>
    <col min="4" max="4" width="13.28125" style="82" customWidth="1"/>
    <col min="5" max="5" width="15.28125" style="82" customWidth="1"/>
    <col min="6" max="6" width="16.00390625" style="82" customWidth="1"/>
    <col min="7" max="7" width="13.28125" style="82" customWidth="1"/>
    <col min="8" max="8" width="1.57421875" style="82" customWidth="1"/>
    <col min="9" max="16384" width="11.421875" style="82" customWidth="1"/>
  </cols>
  <sheetData>
    <row r="1" spans="1:2" ht="12.75">
      <c r="A1" s="156"/>
      <c r="B1" s="157" t="s">
        <v>0</v>
      </c>
    </row>
    <row r="2" ht="12.75">
      <c r="B2" s="157" t="s">
        <v>103</v>
      </c>
    </row>
    <row r="3" ht="9.75" customHeight="1"/>
    <row r="4" ht="26.25" customHeight="1">
      <c r="D4" s="91" t="s">
        <v>133</v>
      </c>
    </row>
    <row r="5" ht="26.25" customHeight="1">
      <c r="D5" s="91" t="s">
        <v>134</v>
      </c>
    </row>
    <row r="6" ht="25.5" customHeight="1">
      <c r="D6" s="91" t="s">
        <v>135</v>
      </c>
    </row>
    <row r="7" ht="15" customHeight="1" thickBot="1"/>
    <row r="8" spans="2:7" s="158" customFormat="1" ht="13.5" thickBot="1">
      <c r="B8" s="159" t="s">
        <v>136</v>
      </c>
      <c r="C8" s="159" t="s">
        <v>137</v>
      </c>
      <c r="D8" s="159" t="s">
        <v>138</v>
      </c>
      <c r="E8" s="159" t="s">
        <v>139</v>
      </c>
      <c r="F8" s="159" t="s">
        <v>140</v>
      </c>
      <c r="G8" s="159" t="s">
        <v>122</v>
      </c>
    </row>
    <row r="9" spans="2:7" ht="12.75">
      <c r="B9" s="160"/>
      <c r="C9" s="161"/>
      <c r="D9" s="161"/>
      <c r="E9" s="162"/>
      <c r="F9" s="161"/>
      <c r="G9" s="163"/>
    </row>
    <row r="10" spans="2:7" ht="12.75">
      <c r="B10" s="164"/>
      <c r="C10" s="165"/>
      <c r="D10" s="165"/>
      <c r="E10" s="165"/>
      <c r="F10" s="165"/>
      <c r="G10" s="166"/>
    </row>
    <row r="11" spans="2:7" ht="12.75">
      <c r="B11" s="164"/>
      <c r="C11" s="165"/>
      <c r="D11" s="165"/>
      <c r="E11" s="165"/>
      <c r="F11" s="165"/>
      <c r="G11" s="166"/>
    </row>
    <row r="12" spans="2:7" ht="12.75">
      <c r="B12" s="164"/>
      <c r="C12" s="165"/>
      <c r="D12" s="165"/>
      <c r="E12" s="165"/>
      <c r="F12" s="165"/>
      <c r="G12" s="166"/>
    </row>
    <row r="13" spans="2:7" ht="12.75">
      <c r="B13" s="164"/>
      <c r="C13" s="165"/>
      <c r="D13" s="165"/>
      <c r="E13" s="165"/>
      <c r="F13" s="165"/>
      <c r="G13" s="166"/>
    </row>
    <row r="14" spans="2:7" ht="12.75">
      <c r="B14" s="164"/>
      <c r="C14" s="165"/>
      <c r="D14" s="165"/>
      <c r="E14" s="165"/>
      <c r="F14" s="165"/>
      <c r="G14" s="166"/>
    </row>
    <row r="15" spans="2:7" ht="12.75">
      <c r="B15" s="164"/>
      <c r="C15" s="165"/>
      <c r="D15" s="165"/>
      <c r="E15" s="165"/>
      <c r="F15" s="165"/>
      <c r="G15" s="166"/>
    </row>
    <row r="16" spans="2:7" ht="12.75">
      <c r="B16" s="164"/>
      <c r="C16" s="165"/>
      <c r="D16" s="165"/>
      <c r="E16" s="165"/>
      <c r="F16" s="165"/>
      <c r="G16" s="166"/>
    </row>
    <row r="17" spans="2:7" ht="12.75">
      <c r="B17" s="164"/>
      <c r="C17" s="165"/>
      <c r="D17" s="165"/>
      <c r="E17" s="165"/>
      <c r="F17" s="165"/>
      <c r="G17" s="166"/>
    </row>
    <row r="18" spans="2:7" ht="12.75">
      <c r="B18" s="164"/>
      <c r="C18" s="165"/>
      <c r="D18" s="165"/>
      <c r="E18" s="165"/>
      <c r="F18" s="165"/>
      <c r="G18" s="166"/>
    </row>
    <row r="19" spans="2:7" ht="12.75">
      <c r="B19" s="164"/>
      <c r="C19" s="165"/>
      <c r="D19" s="165"/>
      <c r="E19" s="165"/>
      <c r="F19" s="165"/>
      <c r="G19" s="166"/>
    </row>
    <row r="20" spans="2:7" ht="12.75">
      <c r="B20" s="164"/>
      <c r="C20" s="165"/>
      <c r="D20" s="165"/>
      <c r="E20" s="165"/>
      <c r="F20" s="165"/>
      <c r="G20" s="166"/>
    </row>
    <row r="21" spans="2:7" ht="12.75">
      <c r="B21" s="164"/>
      <c r="C21" s="165"/>
      <c r="D21" s="165"/>
      <c r="E21" s="165"/>
      <c r="F21" s="165"/>
      <c r="G21" s="166"/>
    </row>
    <row r="22" spans="2:7" ht="12.75">
      <c r="B22" s="164"/>
      <c r="C22" s="165"/>
      <c r="D22" s="165"/>
      <c r="E22" s="165"/>
      <c r="F22" s="165"/>
      <c r="G22" s="166"/>
    </row>
    <row r="23" spans="2:7" ht="12.75">
      <c r="B23" s="164"/>
      <c r="C23" s="165"/>
      <c r="D23" s="165"/>
      <c r="E23" s="165"/>
      <c r="F23" s="165"/>
      <c r="G23" s="166"/>
    </row>
    <row r="24" spans="2:7" ht="12.75">
      <c r="B24" s="164"/>
      <c r="C24" s="165"/>
      <c r="D24" s="165"/>
      <c r="E24" s="165"/>
      <c r="F24" s="165"/>
      <c r="G24" s="166"/>
    </row>
    <row r="25" spans="2:7" ht="12.75">
      <c r="B25" s="164"/>
      <c r="C25" s="165"/>
      <c r="D25" s="165"/>
      <c r="E25" s="165"/>
      <c r="F25" s="165"/>
      <c r="G25" s="166"/>
    </row>
    <row r="26" spans="2:7" ht="13.5" thickBot="1">
      <c r="B26" s="167"/>
      <c r="C26" s="168"/>
      <c r="D26" s="168"/>
      <c r="E26" s="168"/>
      <c r="F26" s="168"/>
      <c r="G26" s="169"/>
    </row>
    <row r="27" ht="41.25" customHeight="1"/>
    <row r="28" ht="26.25" customHeight="1">
      <c r="D28" s="91" t="s">
        <v>141</v>
      </c>
    </row>
    <row r="29" ht="15" customHeight="1" thickBot="1"/>
    <row r="30" spans="2:7" s="170" customFormat="1" ht="13.5" thickBot="1">
      <c r="B30" s="159" t="s">
        <v>142</v>
      </c>
      <c r="C30" s="159" t="s">
        <v>143</v>
      </c>
      <c r="D30" s="159" t="s">
        <v>144</v>
      </c>
      <c r="E30" s="159" t="s">
        <v>142</v>
      </c>
      <c r="F30" s="159" t="s">
        <v>145</v>
      </c>
      <c r="G30" s="159" t="s">
        <v>144</v>
      </c>
    </row>
    <row r="31" spans="2:7" ht="12.75">
      <c r="B31" s="160">
        <v>671300</v>
      </c>
      <c r="C31" s="161"/>
      <c r="D31" s="171"/>
      <c r="E31" s="172">
        <v>771300</v>
      </c>
      <c r="F31" s="161"/>
      <c r="G31" s="163"/>
    </row>
    <row r="32" spans="2:7" ht="12.75">
      <c r="B32" s="164">
        <v>671310</v>
      </c>
      <c r="C32" s="165"/>
      <c r="D32" s="173"/>
      <c r="E32" s="174">
        <v>771310</v>
      </c>
      <c r="F32" s="165"/>
      <c r="G32" s="166"/>
    </row>
    <row r="33" spans="2:7" ht="12.75">
      <c r="B33" s="164"/>
      <c r="C33" s="165"/>
      <c r="D33" s="173"/>
      <c r="E33" s="174">
        <v>771800</v>
      </c>
      <c r="F33" s="165"/>
      <c r="G33" s="166"/>
    </row>
    <row r="34" spans="2:7" ht="12.75">
      <c r="B34" s="164">
        <v>672000</v>
      </c>
      <c r="C34" s="165"/>
      <c r="D34" s="173"/>
      <c r="E34" s="174">
        <v>772000</v>
      </c>
      <c r="F34" s="165"/>
      <c r="G34" s="166"/>
    </row>
    <row r="35" spans="2:7" ht="12.75">
      <c r="B35" s="164">
        <v>675200</v>
      </c>
      <c r="C35" s="165"/>
      <c r="D35" s="173"/>
      <c r="E35" s="174">
        <v>775200</v>
      </c>
      <c r="F35" s="165"/>
      <c r="G35" s="166"/>
    </row>
    <row r="36" spans="2:7" ht="12.75">
      <c r="B36" s="164"/>
      <c r="C36" s="165"/>
      <c r="D36" s="173"/>
      <c r="E36" s="174">
        <v>780000</v>
      </c>
      <c r="F36" s="165"/>
      <c r="G36" s="166"/>
    </row>
    <row r="37" spans="2:7" ht="12.75">
      <c r="B37" s="164"/>
      <c r="C37" s="165"/>
      <c r="D37" s="173"/>
      <c r="E37" s="174">
        <v>786600</v>
      </c>
      <c r="F37" s="165"/>
      <c r="G37" s="166"/>
    </row>
    <row r="38" spans="2:7" ht="12.75">
      <c r="B38" s="164"/>
      <c r="C38" s="165"/>
      <c r="D38" s="173"/>
      <c r="E38" s="174"/>
      <c r="F38" s="165"/>
      <c r="G38" s="166"/>
    </row>
    <row r="39" spans="2:7" ht="12.75">
      <c r="B39" s="164"/>
      <c r="C39" s="165"/>
      <c r="D39" s="173"/>
      <c r="E39" s="174"/>
      <c r="F39" s="165"/>
      <c r="G39" s="166"/>
    </row>
    <row r="40" spans="2:7" ht="12.75">
      <c r="B40" s="164"/>
      <c r="C40" s="165"/>
      <c r="D40" s="173"/>
      <c r="E40" s="174"/>
      <c r="F40" s="165"/>
      <c r="G40" s="166"/>
    </row>
    <row r="41" spans="2:7" ht="13.5" thickBot="1">
      <c r="B41" s="167"/>
      <c r="C41" s="168"/>
      <c r="D41" s="175"/>
      <c r="E41" s="176"/>
      <c r="F41" s="168"/>
      <c r="G41" s="169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K35" sqref="K35"/>
    </sheetView>
  </sheetViews>
  <sheetFormatPr defaultColWidth="11.421875" defaultRowHeight="12.75"/>
  <cols>
    <col min="2" max="2" width="14.8515625" style="0" customWidth="1"/>
    <col min="7" max="7" width="19.140625" style="0" customWidth="1"/>
    <col min="9" max="9" width="22.140625" style="0" customWidth="1"/>
  </cols>
  <sheetData>
    <row r="1" ht="12.75">
      <c r="A1" s="4" t="s">
        <v>0</v>
      </c>
    </row>
    <row r="2" ht="12.75">
      <c r="A2" s="4" t="s">
        <v>103</v>
      </c>
    </row>
    <row r="4" spans="3:7" ht="15">
      <c r="C4" s="443" t="s">
        <v>161</v>
      </c>
      <c r="D4" s="443"/>
      <c r="E4" s="443"/>
      <c r="F4" s="443"/>
      <c r="G4" s="443"/>
    </row>
    <row r="6" spans="3:7" ht="15">
      <c r="C6" s="454" t="s">
        <v>162</v>
      </c>
      <c r="D6" s="454"/>
      <c r="E6" s="454"/>
      <c r="F6" s="454"/>
      <c r="G6" s="454"/>
    </row>
    <row r="7" ht="13.5" thickBot="1"/>
    <row r="8" spans="1:9" ht="15.75" thickBot="1">
      <c r="A8" s="450" t="s">
        <v>163</v>
      </c>
      <c r="B8" s="450"/>
      <c r="C8" s="450" t="s">
        <v>164</v>
      </c>
      <c r="D8" s="450"/>
      <c r="E8" s="450"/>
      <c r="F8" s="450"/>
      <c r="G8" s="450"/>
      <c r="H8" s="450" t="s">
        <v>165</v>
      </c>
      <c r="I8" s="450"/>
    </row>
    <row r="9" spans="1:9" ht="19.5" customHeight="1">
      <c r="A9" s="451"/>
      <c r="B9" s="452"/>
      <c r="C9" s="452"/>
      <c r="D9" s="452"/>
      <c r="E9" s="452"/>
      <c r="F9" s="452"/>
      <c r="G9" s="452"/>
      <c r="H9" s="452"/>
      <c r="I9" s="453"/>
    </row>
    <row r="10" spans="1:9" ht="19.5" customHeight="1">
      <c r="A10" s="448"/>
      <c r="B10" s="446"/>
      <c r="C10" s="446"/>
      <c r="D10" s="446"/>
      <c r="E10" s="446"/>
      <c r="F10" s="446"/>
      <c r="G10" s="446"/>
      <c r="H10" s="446"/>
      <c r="I10" s="447"/>
    </row>
    <row r="11" spans="1:9" ht="19.5" customHeight="1">
      <c r="A11" s="448"/>
      <c r="B11" s="446"/>
      <c r="C11" s="446"/>
      <c r="D11" s="446"/>
      <c r="E11" s="446"/>
      <c r="F11" s="446"/>
      <c r="G11" s="446"/>
      <c r="H11" s="446"/>
      <c r="I11" s="447"/>
    </row>
    <row r="12" spans="1:9" ht="19.5" customHeight="1">
      <c r="A12" s="448"/>
      <c r="B12" s="446"/>
      <c r="C12" s="446"/>
      <c r="D12" s="446"/>
      <c r="E12" s="446"/>
      <c r="F12" s="446"/>
      <c r="G12" s="446"/>
      <c r="H12" s="446"/>
      <c r="I12" s="447"/>
    </row>
    <row r="13" spans="1:9" ht="19.5" customHeight="1">
      <c r="A13" s="448"/>
      <c r="B13" s="446"/>
      <c r="C13" s="446"/>
      <c r="D13" s="446"/>
      <c r="E13" s="446"/>
      <c r="F13" s="446"/>
      <c r="G13" s="446"/>
      <c r="H13" s="446"/>
      <c r="I13" s="447"/>
    </row>
    <row r="14" spans="1:9" ht="19.5" customHeight="1">
      <c r="A14" s="448"/>
      <c r="B14" s="446"/>
      <c r="C14" s="446"/>
      <c r="D14" s="446"/>
      <c r="E14" s="446"/>
      <c r="F14" s="446"/>
      <c r="G14" s="446"/>
      <c r="H14" s="446"/>
      <c r="I14" s="447"/>
    </row>
    <row r="15" spans="1:9" ht="19.5" customHeight="1">
      <c r="A15" s="448"/>
      <c r="B15" s="446"/>
      <c r="C15" s="446"/>
      <c r="D15" s="446"/>
      <c r="E15" s="446"/>
      <c r="F15" s="446"/>
      <c r="G15" s="446"/>
      <c r="H15" s="446"/>
      <c r="I15" s="447"/>
    </row>
    <row r="16" spans="1:9" ht="19.5" customHeight="1">
      <c r="A16" s="448"/>
      <c r="B16" s="446"/>
      <c r="C16" s="446"/>
      <c r="D16" s="446"/>
      <c r="E16" s="446"/>
      <c r="F16" s="446"/>
      <c r="G16" s="446"/>
      <c r="H16" s="446"/>
      <c r="I16" s="447"/>
    </row>
    <row r="17" spans="1:9" ht="19.5" customHeight="1">
      <c r="A17" s="448"/>
      <c r="B17" s="446"/>
      <c r="C17" s="446"/>
      <c r="D17" s="446"/>
      <c r="E17" s="446"/>
      <c r="F17" s="446"/>
      <c r="G17" s="446"/>
      <c r="H17" s="446"/>
      <c r="I17" s="447"/>
    </row>
    <row r="18" spans="1:9" ht="19.5" customHeight="1">
      <c r="A18" s="448"/>
      <c r="B18" s="446"/>
      <c r="C18" s="446"/>
      <c r="D18" s="446"/>
      <c r="E18" s="446"/>
      <c r="F18" s="446"/>
      <c r="G18" s="446"/>
      <c r="H18" s="446"/>
      <c r="I18" s="447"/>
    </row>
    <row r="19" spans="1:9" ht="19.5" customHeight="1">
      <c r="A19" s="448"/>
      <c r="B19" s="446"/>
      <c r="C19" s="446"/>
      <c r="D19" s="446"/>
      <c r="E19" s="446"/>
      <c r="F19" s="446"/>
      <c r="G19" s="446"/>
      <c r="H19" s="446"/>
      <c r="I19" s="447"/>
    </row>
    <row r="20" spans="1:9" ht="19.5" customHeight="1">
      <c r="A20" s="448"/>
      <c r="B20" s="446"/>
      <c r="C20" s="446"/>
      <c r="D20" s="446"/>
      <c r="E20" s="446"/>
      <c r="F20" s="446"/>
      <c r="G20" s="446"/>
      <c r="H20" s="446"/>
      <c r="I20" s="447"/>
    </row>
    <row r="21" spans="1:9" ht="19.5" customHeight="1">
      <c r="A21" s="448"/>
      <c r="B21" s="446"/>
      <c r="C21" s="446"/>
      <c r="D21" s="446"/>
      <c r="E21" s="446"/>
      <c r="F21" s="446"/>
      <c r="G21" s="446"/>
      <c r="H21" s="446"/>
      <c r="I21" s="447"/>
    </row>
    <row r="22" spans="1:9" ht="19.5" customHeight="1">
      <c r="A22" s="448"/>
      <c r="B22" s="446"/>
      <c r="C22" s="446"/>
      <c r="D22" s="446"/>
      <c r="E22" s="446"/>
      <c r="F22" s="446"/>
      <c r="G22" s="446"/>
      <c r="H22" s="446"/>
      <c r="I22" s="447"/>
    </row>
    <row r="23" spans="1:9" ht="19.5" customHeight="1">
      <c r="A23" s="448"/>
      <c r="B23" s="446"/>
      <c r="C23" s="446"/>
      <c r="D23" s="446"/>
      <c r="E23" s="446"/>
      <c r="F23" s="446"/>
      <c r="G23" s="446"/>
      <c r="H23" s="446"/>
      <c r="I23" s="447"/>
    </row>
    <row r="24" spans="1:9" ht="19.5" customHeight="1">
      <c r="A24" s="448"/>
      <c r="B24" s="446"/>
      <c r="C24" s="446"/>
      <c r="D24" s="446"/>
      <c r="E24" s="446"/>
      <c r="F24" s="446"/>
      <c r="G24" s="446"/>
      <c r="H24" s="446"/>
      <c r="I24" s="447"/>
    </row>
    <row r="25" spans="1:9" ht="19.5" customHeight="1">
      <c r="A25" s="448"/>
      <c r="B25" s="446"/>
      <c r="C25" s="446"/>
      <c r="D25" s="446"/>
      <c r="E25" s="446"/>
      <c r="F25" s="446"/>
      <c r="G25" s="446"/>
      <c r="H25" s="446"/>
      <c r="I25" s="447"/>
    </row>
    <row r="26" spans="1:9" ht="19.5" customHeight="1">
      <c r="A26" s="448"/>
      <c r="B26" s="446"/>
      <c r="C26" s="446"/>
      <c r="D26" s="446"/>
      <c r="E26" s="446"/>
      <c r="F26" s="446"/>
      <c r="G26" s="446"/>
      <c r="H26" s="446"/>
      <c r="I26" s="447"/>
    </row>
    <row r="27" spans="1:9" ht="19.5" customHeight="1">
      <c r="A27" s="448"/>
      <c r="B27" s="446"/>
      <c r="C27" s="446"/>
      <c r="D27" s="446"/>
      <c r="E27" s="446"/>
      <c r="F27" s="446"/>
      <c r="G27" s="446"/>
      <c r="H27" s="446"/>
      <c r="I27" s="447"/>
    </row>
    <row r="28" spans="1:9" ht="19.5" customHeight="1" thickBot="1">
      <c r="A28" s="449"/>
      <c r="B28" s="444"/>
      <c r="C28" s="444"/>
      <c r="D28" s="444"/>
      <c r="E28" s="444"/>
      <c r="F28" s="444"/>
      <c r="G28" s="444"/>
      <c r="H28" s="444"/>
      <c r="I28" s="445"/>
    </row>
  </sheetData>
  <sheetProtection/>
  <mergeCells count="65">
    <mergeCell ref="C4:G4"/>
    <mergeCell ref="C6:G6"/>
    <mergeCell ref="A8:B8"/>
    <mergeCell ref="C8:G8"/>
    <mergeCell ref="A17:B17"/>
    <mergeCell ref="A18:B18"/>
    <mergeCell ref="C11:G11"/>
    <mergeCell ref="H9:I9"/>
    <mergeCell ref="H10:I10"/>
    <mergeCell ref="H11:I11"/>
    <mergeCell ref="A16:B16"/>
    <mergeCell ref="A12:B12"/>
    <mergeCell ref="A13:B13"/>
    <mergeCell ref="A14:B14"/>
    <mergeCell ref="A15:B15"/>
    <mergeCell ref="C12:G12"/>
    <mergeCell ref="A19:B19"/>
    <mergeCell ref="A20:B20"/>
    <mergeCell ref="H8:I8"/>
    <mergeCell ref="A9:B9"/>
    <mergeCell ref="A10:B10"/>
    <mergeCell ref="A11:B11"/>
    <mergeCell ref="C9:G9"/>
    <mergeCell ref="C10:G10"/>
    <mergeCell ref="C17:G17"/>
    <mergeCell ref="C18:G18"/>
    <mergeCell ref="A21:B21"/>
    <mergeCell ref="A22:B22"/>
    <mergeCell ref="A23:B23"/>
    <mergeCell ref="A24:B24"/>
    <mergeCell ref="A25:B25"/>
    <mergeCell ref="A26:B26"/>
    <mergeCell ref="A27:B27"/>
    <mergeCell ref="A28:B28"/>
    <mergeCell ref="C19:G19"/>
    <mergeCell ref="C20:G20"/>
    <mergeCell ref="C13:G13"/>
    <mergeCell ref="C14:G14"/>
    <mergeCell ref="C15:G15"/>
    <mergeCell ref="C16:G16"/>
    <mergeCell ref="C21:G21"/>
    <mergeCell ref="C22:G22"/>
    <mergeCell ref="C23:G23"/>
    <mergeCell ref="C24:G24"/>
    <mergeCell ref="C25:G25"/>
    <mergeCell ref="C26:G26"/>
    <mergeCell ref="C27:G27"/>
    <mergeCell ref="C28:G28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8:I28"/>
    <mergeCell ref="H24:I24"/>
    <mergeCell ref="H25:I25"/>
    <mergeCell ref="H26:I26"/>
    <mergeCell ref="H27:I27"/>
  </mergeCells>
  <printOptions/>
  <pageMargins left="0.7874015748031497" right="0.7874015748031497" top="0.3937007874015748" bottom="0.3937007874015748" header="0.3937007874015748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E36" sqref="E36"/>
    </sheetView>
  </sheetViews>
  <sheetFormatPr defaultColWidth="11.421875" defaultRowHeight="12.75"/>
  <cols>
    <col min="1" max="1" width="25.7109375" style="82" customWidth="1"/>
    <col min="2" max="2" width="11.140625" style="82" customWidth="1"/>
    <col min="3" max="3" width="12.28125" style="82" customWidth="1"/>
    <col min="4" max="5" width="17.28125" style="82" customWidth="1"/>
    <col min="6" max="6" width="1.7109375" style="82" customWidth="1"/>
    <col min="7" max="16384" width="11.421875" style="82" customWidth="1"/>
  </cols>
  <sheetData>
    <row r="1" ht="15">
      <c r="A1" s="181" t="s">
        <v>166</v>
      </c>
    </row>
    <row r="2" ht="15">
      <c r="A2" s="181" t="s">
        <v>29</v>
      </c>
    </row>
    <row r="4" ht="21.75" customHeight="1">
      <c r="C4" s="91" t="s">
        <v>167</v>
      </c>
    </row>
    <row r="5" ht="21.75" customHeight="1">
      <c r="C5" s="91" t="s">
        <v>168</v>
      </c>
    </row>
    <row r="6" spans="1:7" ht="21.75" customHeight="1">
      <c r="A6" s="182"/>
      <c r="B6" s="182"/>
      <c r="C6" s="183" t="s">
        <v>169</v>
      </c>
      <c r="D6" s="182"/>
      <c r="E6" s="182"/>
      <c r="F6" s="182"/>
      <c r="G6" s="182"/>
    </row>
    <row r="7" ht="21.75" customHeight="1"/>
    <row r="8" spans="1:5" s="170" customFormat="1" ht="25.5" customHeight="1">
      <c r="A8" s="184" t="s">
        <v>170</v>
      </c>
      <c r="B8" s="185" t="s">
        <v>171</v>
      </c>
      <c r="C8" s="184" t="s">
        <v>122</v>
      </c>
      <c r="D8" s="185" t="s">
        <v>172</v>
      </c>
      <c r="E8" s="184" t="s">
        <v>122</v>
      </c>
    </row>
    <row r="9" spans="1:5" ht="17.25" customHeight="1">
      <c r="A9" s="459" t="s">
        <v>173</v>
      </c>
      <c r="B9" s="184">
        <v>625820</v>
      </c>
      <c r="C9" s="186"/>
      <c r="D9" s="457">
        <v>7581</v>
      </c>
      <c r="E9" s="455"/>
    </row>
    <row r="10" spans="1:5" ht="17.25" customHeight="1">
      <c r="A10" s="460"/>
      <c r="B10" s="184">
        <v>6585</v>
      </c>
      <c r="C10" s="186"/>
      <c r="D10" s="458"/>
      <c r="E10" s="456"/>
    </row>
    <row r="11" spans="1:5" ht="17.25" customHeight="1">
      <c r="A11" s="459"/>
      <c r="B11" s="184">
        <v>6584</v>
      </c>
      <c r="C11" s="186"/>
      <c r="D11" s="457">
        <v>7584</v>
      </c>
      <c r="E11" s="455"/>
    </row>
    <row r="12" spans="1:5" ht="17.25" customHeight="1">
      <c r="A12" s="460"/>
      <c r="B12" s="184">
        <v>6585</v>
      </c>
      <c r="C12" s="186"/>
      <c r="D12" s="458"/>
      <c r="E12" s="456"/>
    </row>
    <row r="13" spans="1:5" ht="17.25" customHeight="1">
      <c r="A13" s="459"/>
      <c r="B13" s="184">
        <v>6584</v>
      </c>
      <c r="C13" s="186"/>
      <c r="D13" s="457">
        <v>7584</v>
      </c>
      <c r="E13" s="455"/>
    </row>
    <row r="14" spans="1:5" ht="17.25" customHeight="1">
      <c r="A14" s="460"/>
      <c r="B14" s="184">
        <v>6585</v>
      </c>
      <c r="C14" s="186"/>
      <c r="D14" s="458"/>
      <c r="E14" s="456"/>
    </row>
    <row r="15" spans="1:5" ht="17.25" customHeight="1">
      <c r="A15" s="459"/>
      <c r="B15" s="184">
        <v>6584</v>
      </c>
      <c r="C15" s="186"/>
      <c r="D15" s="457">
        <v>7584</v>
      </c>
      <c r="E15" s="455"/>
    </row>
    <row r="16" spans="1:5" ht="17.25" customHeight="1">
      <c r="A16" s="460"/>
      <c r="B16" s="184">
        <v>6585</v>
      </c>
      <c r="C16" s="186"/>
      <c r="D16" s="458"/>
      <c r="E16" s="456"/>
    </row>
    <row r="17" spans="1:5" ht="17.25" customHeight="1">
      <c r="A17" s="459"/>
      <c r="B17" s="170">
        <v>6584</v>
      </c>
      <c r="C17" s="186"/>
      <c r="D17" s="457">
        <v>7584</v>
      </c>
      <c r="E17" s="455"/>
    </row>
    <row r="18" spans="1:5" ht="17.25" customHeight="1">
      <c r="A18" s="460"/>
      <c r="B18" s="184">
        <v>6585</v>
      </c>
      <c r="C18" s="186"/>
      <c r="D18" s="458"/>
      <c r="E18" s="456"/>
    </row>
    <row r="19" spans="1:5" ht="17.25" customHeight="1">
      <c r="A19" s="459"/>
      <c r="B19" s="184">
        <v>6584</v>
      </c>
      <c r="C19" s="186"/>
      <c r="D19" s="457">
        <v>7584</v>
      </c>
      <c r="E19" s="455"/>
    </row>
    <row r="20" spans="1:5" ht="17.25" customHeight="1">
      <c r="A20" s="460"/>
      <c r="B20" s="184">
        <v>6585</v>
      </c>
      <c r="C20" s="186"/>
      <c r="D20" s="458"/>
      <c r="E20" s="456"/>
    </row>
    <row r="21" spans="1:5" ht="17.25" customHeight="1">
      <c r="A21" s="459"/>
      <c r="B21" s="184">
        <v>6584</v>
      </c>
      <c r="C21" s="186"/>
      <c r="D21" s="457">
        <v>7584</v>
      </c>
      <c r="E21" s="455"/>
    </row>
    <row r="22" spans="1:5" ht="17.25" customHeight="1">
      <c r="A22" s="460"/>
      <c r="B22" s="184">
        <v>6585</v>
      </c>
      <c r="C22" s="186"/>
      <c r="D22" s="458"/>
      <c r="E22" s="456"/>
    </row>
    <row r="23" spans="1:5" ht="17.25" customHeight="1">
      <c r="A23" s="459"/>
      <c r="B23" s="184">
        <v>6584</v>
      </c>
      <c r="C23" s="186"/>
      <c r="D23" s="457">
        <v>7584</v>
      </c>
      <c r="E23" s="455"/>
    </row>
    <row r="24" spans="1:5" ht="17.25" customHeight="1">
      <c r="A24" s="460"/>
      <c r="B24" s="184">
        <v>6585</v>
      </c>
      <c r="C24" s="186"/>
      <c r="D24" s="458"/>
      <c r="E24" s="456"/>
    </row>
    <row r="25" spans="1:5" ht="17.25" customHeight="1">
      <c r="A25" s="459"/>
      <c r="B25" s="184">
        <v>6584</v>
      </c>
      <c r="C25" s="186"/>
      <c r="D25" s="457">
        <v>7584</v>
      </c>
      <c r="E25" s="455"/>
    </row>
    <row r="26" spans="1:5" ht="17.25" customHeight="1">
      <c r="A26" s="460"/>
      <c r="B26" s="184">
        <v>6585</v>
      </c>
      <c r="C26" s="186"/>
      <c r="D26" s="458"/>
      <c r="E26" s="456"/>
    </row>
    <row r="27" spans="1:5" ht="17.25" customHeight="1">
      <c r="A27" s="459"/>
      <c r="B27" s="184">
        <v>6584</v>
      </c>
      <c r="C27" s="186"/>
      <c r="D27" s="457">
        <v>7584</v>
      </c>
      <c r="E27" s="455"/>
    </row>
    <row r="28" spans="1:5" ht="17.25" customHeight="1">
      <c r="A28" s="460"/>
      <c r="B28" s="184">
        <v>6585</v>
      </c>
      <c r="C28" s="186"/>
      <c r="D28" s="458"/>
      <c r="E28" s="456"/>
    </row>
    <row r="29" spans="1:5" ht="17.25" customHeight="1">
      <c r="A29" s="459"/>
      <c r="B29" s="184">
        <v>6584</v>
      </c>
      <c r="C29" s="186"/>
      <c r="D29" s="457">
        <v>7584</v>
      </c>
      <c r="E29" s="455"/>
    </row>
    <row r="30" spans="1:5" ht="17.25" customHeight="1">
      <c r="A30" s="460"/>
      <c r="B30" s="184">
        <v>6585</v>
      </c>
      <c r="C30" s="186"/>
      <c r="D30" s="458"/>
      <c r="E30" s="456"/>
    </row>
    <row r="31" spans="1:5" ht="17.25" customHeight="1">
      <c r="A31" s="459"/>
      <c r="B31" s="170">
        <v>6584</v>
      </c>
      <c r="C31" s="186"/>
      <c r="D31" s="457">
        <v>7584</v>
      </c>
      <c r="E31" s="455"/>
    </row>
    <row r="32" spans="1:5" ht="17.25" customHeight="1">
      <c r="A32" s="460"/>
      <c r="B32" s="184">
        <v>6585</v>
      </c>
      <c r="C32" s="186"/>
      <c r="D32" s="458"/>
      <c r="E32" s="456"/>
    </row>
    <row r="33" spans="1:5" ht="17.25" customHeight="1">
      <c r="A33" s="459"/>
      <c r="B33" s="184">
        <v>6584</v>
      </c>
      <c r="C33" s="186"/>
      <c r="D33" s="457">
        <v>7584</v>
      </c>
      <c r="E33" s="455"/>
    </row>
    <row r="34" spans="1:5" ht="17.25" customHeight="1">
      <c r="A34" s="460"/>
      <c r="B34" s="184">
        <v>6585</v>
      </c>
      <c r="C34" s="186"/>
      <c r="D34" s="458"/>
      <c r="E34" s="456"/>
    </row>
    <row r="35" spans="1:5" ht="17.25" customHeight="1">
      <c r="A35" s="222" t="s">
        <v>27</v>
      </c>
      <c r="B35" s="223">
        <v>625820</v>
      </c>
      <c r="C35" s="195">
        <f>C9</f>
        <v>0</v>
      </c>
      <c r="D35" s="224">
        <v>7581</v>
      </c>
      <c r="E35" s="195">
        <f>E9</f>
        <v>0</v>
      </c>
    </row>
    <row r="36" spans="1:5" ht="17.25" customHeight="1">
      <c r="A36" s="222" t="s">
        <v>27</v>
      </c>
      <c r="B36" s="223">
        <v>6584</v>
      </c>
      <c r="C36" s="195">
        <f>C11+C13+C15+C17+C19+C21+C23+C25+C27+C29+C31+C33</f>
        <v>0</v>
      </c>
      <c r="D36" s="224">
        <v>7584</v>
      </c>
      <c r="E36" s="195">
        <f>E11+E13+E15+E17+E19+E21+E23+E25+E27+E29+E31+E33</f>
        <v>0</v>
      </c>
    </row>
    <row r="37" spans="1:5" ht="17.25" customHeight="1">
      <c r="A37" s="222" t="s">
        <v>27</v>
      </c>
      <c r="B37" s="223">
        <v>6585</v>
      </c>
      <c r="C37" s="195">
        <f>C10+C12+C14+C16+C18+C20+C22+C24+C26+C28+C30+C32+C34</f>
        <v>0</v>
      </c>
      <c r="D37" s="222"/>
      <c r="E37" s="222"/>
    </row>
  </sheetData>
  <sheetProtection sheet="1"/>
  <mergeCells count="39">
    <mergeCell ref="D19:D20"/>
    <mergeCell ref="A25:A26"/>
    <mergeCell ref="A19:A20"/>
    <mergeCell ref="A21:A22"/>
    <mergeCell ref="A23:A24"/>
    <mergeCell ref="A9:A10"/>
    <mergeCell ref="A11:A12"/>
    <mergeCell ref="A13:A14"/>
    <mergeCell ref="A15:A16"/>
    <mergeCell ref="A33:A34"/>
    <mergeCell ref="D9:D10"/>
    <mergeCell ref="D11:D12"/>
    <mergeCell ref="D13:D14"/>
    <mergeCell ref="D15:D16"/>
    <mergeCell ref="D17:D18"/>
    <mergeCell ref="A27:A28"/>
    <mergeCell ref="A29:A30"/>
    <mergeCell ref="A31:A32"/>
    <mergeCell ref="A17:A18"/>
    <mergeCell ref="E9:E10"/>
    <mergeCell ref="E11:E12"/>
    <mergeCell ref="E13:E14"/>
    <mergeCell ref="E15:E16"/>
    <mergeCell ref="E29:E30"/>
    <mergeCell ref="E31:E32"/>
    <mergeCell ref="E17:E18"/>
    <mergeCell ref="E19:E20"/>
    <mergeCell ref="E21:E22"/>
    <mergeCell ref="E23:E24"/>
    <mergeCell ref="E33:E34"/>
    <mergeCell ref="D21:D22"/>
    <mergeCell ref="D23:D24"/>
    <mergeCell ref="D25:D26"/>
    <mergeCell ref="D27:D28"/>
    <mergeCell ref="D29:D30"/>
    <mergeCell ref="D31:D32"/>
    <mergeCell ref="D33:D34"/>
    <mergeCell ref="E25:E26"/>
    <mergeCell ref="E27:E2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Clôture de gestion 2012</dc:title>
  <dc:subject>Tableaux</dc:subject>
  <dc:creator>Adam</dc:creator>
  <cp:keywords/>
  <dc:description/>
  <cp:lastModifiedBy>AF</cp:lastModifiedBy>
  <cp:lastPrinted>2012-12-03T14:33:31Z</cp:lastPrinted>
  <dcterms:created xsi:type="dcterms:W3CDTF">2008-11-28T20:45:42Z</dcterms:created>
  <dcterms:modified xsi:type="dcterms:W3CDTF">2013-01-22T14:59:51Z</dcterms:modified>
  <cp:category/>
  <cp:version/>
  <cp:contentType/>
  <cp:contentStatus/>
</cp:coreProperties>
</file>